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19320" windowHeight="7875" tabRatio="750"/>
  </bookViews>
  <sheets>
    <sheet name="Figure 2.1 (Print)" sheetId="29" r:id="rId1"/>
    <sheet name="Children INTRO" sheetId="26" r:id="rId2"/>
  </sheets>
  <calcPr calcId="152511"/>
</workbook>
</file>

<file path=xl/calcChain.xml><?xml version="1.0" encoding="utf-8"?>
<calcChain xmlns="http://schemas.openxmlformats.org/spreadsheetml/2006/main">
  <c r="D30" i="26" l="1"/>
  <c r="Q30" i="26" s="1"/>
  <c r="D31" i="26"/>
  <c r="Q31" i="26" s="1"/>
  <c r="D32" i="26"/>
  <c r="Q32" i="26" s="1"/>
  <c r="D33" i="26"/>
  <c r="Q33" i="26" s="1"/>
  <c r="D34" i="26"/>
  <c r="Q34" i="26" s="1"/>
  <c r="D35" i="26"/>
  <c r="Q35" i="26" s="1"/>
  <c r="D36" i="26"/>
  <c r="Q36" i="26" s="1"/>
  <c r="D37" i="26"/>
  <c r="Q37" i="26" s="1"/>
  <c r="D38" i="26"/>
  <c r="Q38" i="26" s="1"/>
  <c r="D29" i="26"/>
  <c r="Q29" i="26" s="1"/>
  <c r="C80" i="26"/>
  <c r="C81" i="26"/>
  <c r="C82" i="26"/>
  <c r="C83" i="26"/>
  <c r="C84" i="26"/>
  <c r="C85" i="26"/>
  <c r="C86" i="26"/>
  <c r="C87" i="26"/>
  <c r="C88" i="26"/>
  <c r="C79" i="26"/>
  <c r="D78" i="26"/>
  <c r="C9" i="26"/>
  <c r="D9" i="26" s="1"/>
  <c r="E9" i="26" s="1"/>
  <c r="C7" i="26"/>
  <c r="D7" i="26"/>
  <c r="C8" i="26"/>
  <c r="D8" i="26" s="1"/>
  <c r="C6" i="26"/>
  <c r="C13" i="26"/>
  <c r="C14" i="26"/>
  <c r="C15" i="26"/>
  <c r="D15" i="26" s="1"/>
  <c r="C16" i="26"/>
  <c r="D16" i="26" s="1"/>
  <c r="C12" i="26"/>
  <c r="D6" i="26"/>
  <c r="E6" i="26"/>
  <c r="E8" i="26" l="1"/>
  <c r="E15" i="26"/>
  <c r="E16" i="26"/>
  <c r="E7" i="26"/>
  <c r="D14" i="26"/>
  <c r="E14" i="26" s="1"/>
  <c r="D12" i="26"/>
  <c r="E12" i="26" s="1"/>
  <c r="D13" i="26"/>
  <c r="E13" i="26" s="1"/>
</calcChain>
</file>

<file path=xl/sharedStrings.xml><?xml version="1.0" encoding="utf-8"?>
<sst xmlns="http://schemas.openxmlformats.org/spreadsheetml/2006/main" count="83" uniqueCount="45">
  <si>
    <t>North Africa</t>
  </si>
  <si>
    <t>Sub-Saharan Africa</t>
  </si>
  <si>
    <t>North America</t>
  </si>
  <si>
    <t>Western Europe</t>
  </si>
  <si>
    <t>Central and Eastern Europe</t>
  </si>
  <si>
    <t>Asia and the Pacific</t>
  </si>
  <si>
    <t>Middle East</t>
  </si>
  <si>
    <t>Total</t>
  </si>
  <si>
    <t>Africa</t>
  </si>
  <si>
    <t>Latin America and the Caribbean</t>
  </si>
  <si>
    <t>General social assistance</t>
  </si>
  <si>
    <t>Public social protection for older persons</t>
  </si>
  <si>
    <t>Public social protection expenditure (% GDP) | Latest available - for regional estimates</t>
  </si>
  <si>
    <t>Low income</t>
  </si>
  <si>
    <t>Medium income</t>
  </si>
  <si>
    <t>High income</t>
  </si>
  <si>
    <t>Working age</t>
  </si>
  <si>
    <t>Health</t>
  </si>
  <si>
    <t>Unemployment</t>
  </si>
  <si>
    <t>Labour market programmes</t>
  </si>
  <si>
    <t>Maternity, Employment injury, disability, sickness</t>
  </si>
  <si>
    <t>Children</t>
  </si>
  <si>
    <t>Older persons</t>
  </si>
  <si>
    <t>Other public social protection (health, working age and older persons)</t>
  </si>
  <si>
    <t xml:space="preserve">Social security expenditure as a percentage of GDP by main functions and by level of income (weighted by population) </t>
  </si>
  <si>
    <t>Lower-middle income</t>
  </si>
  <si>
    <t>Upper-middle income</t>
  </si>
  <si>
    <t>Public social protection expenditure for children (excluding health)</t>
  </si>
  <si>
    <t xml:space="preserve">Social protection expenditure for children and other public social protection expenditure as a percentage of GDP 2009/2011 (weighted by population) </t>
  </si>
  <si>
    <t>Expenditure on children as % of total public expenditure</t>
  </si>
  <si>
    <t>Expenditure of benefit for children by region</t>
  </si>
  <si>
    <t>Unemployment (a)</t>
  </si>
  <si>
    <t>Labour market programmes (b)</t>
  </si>
  <si>
    <t>Maternity, Employment injury, disability, sickness ©</t>
  </si>
  <si>
    <t>Working age (except social assistance = a+b+c)</t>
  </si>
  <si>
    <t>Note: Differences in total global estimates results from the lack of availability of data by social policy area (branch) for a limited number of countries.</t>
  </si>
  <si>
    <t>Source: ILO social security inquiry, World Bank pension database, OECD SOCX database, Eurostat ESSPROS, ADB social protection index database and national sources of information. Detailed sources of information are available in the statistical annex.</t>
  </si>
  <si>
    <t>Link:  http://www.social-protection.org/gimi/gess/RessourceDownload.action?ressource.ressourceId=42077</t>
  </si>
  <si>
    <t>2. Children (figure 2.1)</t>
  </si>
  <si>
    <t>Share of children 0-14 in total population</t>
  </si>
  <si>
    <t>Note: Differences in total global estimates results from the lack of availability of data by social policy area (branch) for a limited number of countries. The share of children in total population is a weighted average of proportions observed in countries weighted by the population aged 0 to 14 years old.</t>
  </si>
  <si>
    <t>Share of expenditure on children as percent of total non-health expenditure</t>
  </si>
  <si>
    <t>Other public social protection expenditure (working-age and older population; excluding health)</t>
  </si>
  <si>
    <t>World</t>
  </si>
  <si>
    <t>Updated Fb 07/06/2014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</si>
</sst>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7" x14ac:knownFonts="1">
    <font>
      <sz val="11"/>
      <color theme="1"/>
      <name val="Calibri"/>
      <family val="2"/>
      <scheme val="minor"/>
    </font>
    <font>
      <sz val="14"/>
      <color theme="1"/>
      <name val="Calibri"/>
      <family val="2"/>
      <scheme val="minor"/>
    </font>
    <font>
      <sz val="12"/>
      <color theme="1"/>
      <name val="Calibri"/>
      <family val="2"/>
      <scheme val="minor"/>
    </font>
    <font>
      <sz val="10"/>
      <color theme="0"/>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0" tint="-4.9989318521683403E-2"/>
        <bgColor indexed="64"/>
      </patternFill>
    </fill>
  </fills>
  <borders count="8">
    <border>
      <left/>
      <right/>
      <top/>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theme="0"/>
      </bottom>
      <diagonal/>
    </border>
    <border>
      <left/>
      <right/>
      <top style="hair">
        <color auto="1"/>
      </top>
      <bottom/>
      <diagonal/>
    </border>
    <border>
      <left/>
      <right/>
      <top/>
      <bottom style="hair">
        <color auto="1"/>
      </bottom>
      <diagonal/>
    </border>
  </borders>
  <cellStyleXfs count="2">
    <xf numFmtId="0" fontId="0" fillId="0" borderId="0"/>
    <xf numFmtId="9" fontId="5" fillId="0" borderId="0" applyFont="0" applyFill="0" applyBorder="0" applyAlignment="0" applyProtection="0"/>
  </cellStyleXfs>
  <cellXfs count="43">
    <xf numFmtId="0" fontId="0" fillId="0" borderId="0" xfId="0"/>
    <xf numFmtId="0" fontId="0" fillId="2" borderId="0" xfId="0" applyFill="1"/>
    <xf numFmtId="0" fontId="0" fillId="2" borderId="0" xfId="0" applyFill="1" applyBorder="1"/>
    <xf numFmtId="0" fontId="1" fillId="2" borderId="0" xfId="0" applyFont="1" applyFill="1"/>
    <xf numFmtId="0" fontId="2" fillId="2" borderId="0" xfId="0" applyFont="1" applyFill="1"/>
    <xf numFmtId="0" fontId="3" fillId="3" borderId="0" xfId="0" applyFont="1" applyFill="1" applyAlignment="1">
      <alignment wrapText="1"/>
    </xf>
    <xf numFmtId="0" fontId="4" fillId="4" borderId="2" xfId="0" applyFont="1" applyFill="1" applyBorder="1" applyAlignment="1">
      <alignment wrapText="1"/>
    </xf>
    <xf numFmtId="164" fontId="4" fillId="4" borderId="2" xfId="0" applyNumberFormat="1" applyFont="1" applyFill="1" applyBorder="1" applyAlignment="1">
      <alignment wrapText="1"/>
    </xf>
    <xf numFmtId="0" fontId="4" fillId="4" borderId="3" xfId="0" applyFont="1" applyFill="1" applyBorder="1" applyAlignment="1">
      <alignment wrapText="1"/>
    </xf>
    <xf numFmtId="164" fontId="4" fillId="4" borderId="3" xfId="0" applyNumberFormat="1" applyFont="1" applyFill="1" applyBorder="1" applyAlignment="1">
      <alignment wrapText="1"/>
    </xf>
    <xf numFmtId="0" fontId="4" fillId="4" borderId="4" xfId="0" applyFont="1" applyFill="1" applyBorder="1" applyAlignment="1">
      <alignment wrapText="1"/>
    </xf>
    <xf numFmtId="164" fontId="4" fillId="4" borderId="4" xfId="0" applyNumberFormat="1" applyFont="1" applyFill="1" applyBorder="1" applyAlignment="1">
      <alignment wrapText="1"/>
    </xf>
    <xf numFmtId="164" fontId="4" fillId="2" borderId="0" xfId="0" applyNumberFormat="1" applyFont="1" applyFill="1" applyAlignment="1">
      <alignment horizontal="right"/>
    </xf>
    <xf numFmtId="164" fontId="4" fillId="2" borderId="0" xfId="0" applyNumberFormat="1" applyFont="1" applyFill="1"/>
    <xf numFmtId="0" fontId="4" fillId="2" borderId="0" xfId="0" applyFont="1" applyFill="1"/>
    <xf numFmtId="164" fontId="3" fillId="3" borderId="0" xfId="0" applyNumberFormat="1" applyFont="1" applyFill="1" applyAlignment="1"/>
    <xf numFmtId="164" fontId="3" fillId="3" borderId="0" xfId="0" applyNumberFormat="1" applyFont="1" applyFill="1" applyAlignment="1">
      <alignment horizontal="right"/>
    </xf>
    <xf numFmtId="164" fontId="3" fillId="3" borderId="5" xfId="0" applyNumberFormat="1" applyFont="1" applyFill="1" applyBorder="1" applyAlignment="1"/>
    <xf numFmtId="2" fontId="4" fillId="4" borderId="2" xfId="0" applyNumberFormat="1" applyFont="1" applyFill="1" applyBorder="1" applyAlignment="1">
      <alignment wrapText="1"/>
    </xf>
    <xf numFmtId="2" fontId="4" fillId="4" borderId="3" xfId="0" applyNumberFormat="1" applyFont="1" applyFill="1" applyBorder="1" applyAlignment="1">
      <alignment wrapText="1"/>
    </xf>
    <xf numFmtId="2" fontId="4" fillId="4" borderId="4" xfId="0" applyNumberFormat="1" applyFont="1" applyFill="1" applyBorder="1" applyAlignment="1">
      <alignment wrapText="1"/>
    </xf>
    <xf numFmtId="164" fontId="4" fillId="4" borderId="1" xfId="0" applyNumberFormat="1" applyFont="1" applyFill="1" applyBorder="1" applyAlignment="1">
      <alignment wrapText="1"/>
    </xf>
    <xf numFmtId="2" fontId="4" fillId="4" borderId="6" xfId="0" applyNumberFormat="1" applyFont="1" applyFill="1" applyBorder="1" applyAlignment="1">
      <alignment wrapText="1"/>
    </xf>
    <xf numFmtId="2" fontId="4" fillId="4" borderId="1" xfId="0" applyNumberFormat="1" applyFont="1" applyFill="1" applyBorder="1" applyAlignment="1">
      <alignment wrapText="1"/>
    </xf>
    <xf numFmtId="2" fontId="0" fillId="2" borderId="0" xfId="0" applyNumberFormat="1" applyFill="1" applyBorder="1"/>
    <xf numFmtId="2" fontId="4" fillId="4" borderId="0" xfId="0" applyNumberFormat="1" applyFont="1" applyFill="1" applyBorder="1" applyAlignment="1">
      <alignment wrapText="1"/>
    </xf>
    <xf numFmtId="10" fontId="4" fillId="4" borderId="2" xfId="1" applyNumberFormat="1" applyFont="1" applyFill="1" applyBorder="1" applyAlignment="1">
      <alignment wrapText="1"/>
    </xf>
    <xf numFmtId="10" fontId="4" fillId="4" borderId="3" xfId="1" applyNumberFormat="1" applyFont="1" applyFill="1" applyBorder="1" applyAlignment="1">
      <alignment wrapText="1"/>
    </xf>
    <xf numFmtId="0" fontId="1" fillId="2" borderId="0" xfId="0" applyFont="1" applyFill="1" applyBorder="1"/>
    <xf numFmtId="0" fontId="4" fillId="2" borderId="0" xfId="0" applyFont="1" applyFill="1" applyBorder="1" applyAlignment="1">
      <alignment wrapText="1"/>
    </xf>
    <xf numFmtId="164" fontId="4" fillId="2" borderId="0" xfId="0" applyNumberFormat="1" applyFont="1" applyFill="1" applyBorder="1" applyAlignment="1">
      <alignment wrapText="1"/>
    </xf>
    <xf numFmtId="2" fontId="4" fillId="2" borderId="0" xfId="0" applyNumberFormat="1" applyFont="1" applyFill="1" applyBorder="1" applyAlignment="1">
      <alignment wrapText="1"/>
    </xf>
    <xf numFmtId="0" fontId="4" fillId="4" borderId="7" xfId="0" applyFont="1" applyFill="1" applyBorder="1" applyAlignment="1">
      <alignment wrapText="1"/>
    </xf>
    <xf numFmtId="165" fontId="4" fillId="4" borderId="2" xfId="0" applyNumberFormat="1" applyFont="1" applyFill="1" applyBorder="1" applyAlignment="1">
      <alignment wrapText="1"/>
    </xf>
    <xf numFmtId="165" fontId="4" fillId="4" borderId="3" xfId="0" applyNumberFormat="1" applyFont="1" applyFill="1" applyBorder="1" applyAlignment="1">
      <alignment wrapText="1"/>
    </xf>
    <xf numFmtId="165" fontId="4" fillId="4" borderId="4" xfId="0" applyNumberFormat="1" applyFont="1" applyFill="1" applyBorder="1" applyAlignment="1">
      <alignment wrapText="1"/>
    </xf>
    <xf numFmtId="166" fontId="0" fillId="2" borderId="0" xfId="1" applyNumberFormat="1" applyFont="1" applyFill="1"/>
    <xf numFmtId="164" fontId="6" fillId="4" borderId="1" xfId="0" applyNumberFormat="1" applyFont="1" applyFill="1" applyBorder="1" applyAlignment="1">
      <alignment wrapText="1"/>
    </xf>
    <xf numFmtId="0" fontId="4" fillId="4" borderId="6" xfId="0" applyFont="1" applyFill="1" applyBorder="1" applyAlignment="1">
      <alignment wrapText="1"/>
    </xf>
    <xf numFmtId="10" fontId="4" fillId="4" borderId="6" xfId="1" applyNumberFormat="1" applyFont="1" applyFill="1" applyBorder="1" applyAlignment="1">
      <alignment wrapText="1"/>
    </xf>
    <xf numFmtId="0" fontId="6" fillId="4" borderId="1" xfId="0" applyFont="1" applyFill="1" applyBorder="1" applyAlignment="1">
      <alignment wrapText="1"/>
    </xf>
    <xf numFmtId="10" fontId="6" fillId="4" borderId="1" xfId="1" applyNumberFormat="1" applyFont="1" applyFill="1" applyBorder="1" applyAlignment="1">
      <alignment wrapText="1"/>
    </xf>
    <xf numFmtId="2" fontId="6" fillId="4" borderId="1" xfId="0" applyNumberFormat="1" applyFont="1" applyFill="1" applyBorder="1" applyAlignment="1">
      <alignment wrapText="1"/>
    </xf>
  </cellXfs>
  <cellStyles count="2">
    <cellStyle name="Normal" xfId="0" builtinId="0"/>
    <cellStyle name="Percent" xfId="1" builtinId="5"/>
  </cellStyles>
  <dxfs count="0"/>
  <tableStyles count="0" defaultTableStyle="TableStyleMedium9" defaultPivotStyle="PivotStyleLight16"/>
  <colors>
    <mruColors>
      <color rgb="FF7CA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8648198172309"/>
          <c:y val="0.35662959478306261"/>
          <c:w val="0.66387803218461272"/>
          <c:h val="0.51082359922803156"/>
        </c:manualLayout>
      </c:layout>
      <c:barChart>
        <c:barDir val="bar"/>
        <c:grouping val="stacked"/>
        <c:varyColors val="0"/>
        <c:ser>
          <c:idx val="0"/>
          <c:order val="0"/>
          <c:tx>
            <c:strRef>
              <c:f>'Children INTRO'!$C$28</c:f>
              <c:strCache>
                <c:ptCount val="1"/>
                <c:pt idx="0">
                  <c:v>Public social protection expenditure for children (excluding health)</c:v>
                </c:pt>
              </c:strCache>
            </c:strRef>
          </c:tx>
          <c:spPr>
            <a:solidFill>
              <a:schemeClr val="tx2">
                <a:lumMod val="40000"/>
                <a:lumOff val="60000"/>
              </a:schemeClr>
            </a:solidFill>
            <a:ln>
              <a:noFill/>
            </a:ln>
            <a:effectLst/>
          </c:spPr>
          <c:invertIfNegative val="0"/>
          <c:dLbls>
            <c:dLbl>
              <c:idx val="0"/>
              <c:layout>
                <c:manualLayout>
                  <c:x val="3.151613476968705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5412491172889193E-2"/>
                  <c:y val="9.6281012436054071E-1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9965207045044903E-2"/>
                  <c:y val="-2.0834605112353732E-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493676008348582E-2"/>
                  <c:y val="-2.62578528230994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1484729495021135E-2"/>
                  <c:y val="-2.62578528230994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93546672602826E-2"/>
                  <c:y val="-2.0209566958983121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5850708240473023E-2"/>
                  <c:y val="4.8509345185835223E-17"/>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56656217995013E-2"/>
                  <c:y val="-2.62578528230994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solidFill>
                      <a:schemeClr val="tx1">
                        <a:lumMod val="75000"/>
                        <a:lumOff val="25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'Children INTRO'!$A$29:$A$38</c:f>
              <c:strCache>
                <c:ptCount val="8"/>
                <c:pt idx="0">
                  <c:v>Africa</c:v>
                </c:pt>
                <c:pt idx="1">
                  <c:v>Asia and the Pacific</c:v>
                </c:pt>
                <c:pt idx="2">
                  <c:v>Middle East</c:v>
                </c:pt>
                <c:pt idx="3">
                  <c:v>Latin America and the Caribbean</c:v>
                </c:pt>
                <c:pt idx="4">
                  <c:v>Central and Eastern Europe</c:v>
                </c:pt>
                <c:pt idx="5">
                  <c:v>North America</c:v>
                </c:pt>
                <c:pt idx="6">
                  <c:v>Western Europe</c:v>
                </c:pt>
                <c:pt idx="7">
                  <c:v>World</c:v>
                </c:pt>
              </c:strCache>
            </c:strRef>
          </c:cat>
          <c:val>
            <c:numRef>
              <c:f>'Children INTRO'!$C$29:$C$38</c:f>
              <c:numCache>
                <c:formatCode>0.0</c:formatCode>
                <c:ptCount val="8"/>
                <c:pt idx="0">
                  <c:v>0.18057999999999999</c:v>
                </c:pt>
                <c:pt idx="1">
                  <c:v>0.22631000000000001</c:v>
                </c:pt>
                <c:pt idx="2">
                  <c:v>0.78646000000000005</c:v>
                </c:pt>
                <c:pt idx="3">
                  <c:v>0.65605999999999998</c:v>
                </c:pt>
                <c:pt idx="4">
                  <c:v>0.78910999999999998</c:v>
                </c:pt>
                <c:pt idx="5">
                  <c:v>0.70721000000000001</c:v>
                </c:pt>
                <c:pt idx="6">
                  <c:v>2.1851400000000001</c:v>
                </c:pt>
                <c:pt idx="7">
                  <c:v>0.44947999999999999</c:v>
                </c:pt>
              </c:numCache>
            </c:numRef>
          </c:val>
        </c:ser>
        <c:dLbls>
          <c:showLegendKey val="0"/>
          <c:showVal val="0"/>
          <c:showCatName val="0"/>
          <c:showSerName val="0"/>
          <c:showPercent val="0"/>
          <c:showBubbleSize val="0"/>
        </c:dLbls>
        <c:gapWidth val="21"/>
        <c:overlap val="100"/>
        <c:axId val="162407552"/>
        <c:axId val="162409088"/>
      </c:barChart>
      <c:barChart>
        <c:barDir val="bar"/>
        <c:grouping val="stacked"/>
        <c:varyColors val="0"/>
        <c:ser>
          <c:idx val="2"/>
          <c:order val="1"/>
          <c:tx>
            <c:strRef>
              <c:f>'Children INTRO'!$B$28</c:f>
              <c:strCache>
                <c:ptCount val="1"/>
                <c:pt idx="0">
                  <c:v>Share of children 0-14 in total population</c:v>
                </c:pt>
              </c:strCache>
            </c:strRef>
          </c:tx>
          <c:spPr>
            <a:solidFill>
              <a:schemeClr val="accent1">
                <a:lumMod val="50000"/>
              </a:schemeClr>
            </a:solidFill>
            <a:ln>
              <a:noFill/>
            </a:ln>
          </c:spPr>
          <c:invertIfNegative val="0"/>
          <c:dLbls>
            <c:numFmt formatCode="#,##0.0" sourceLinked="0"/>
            <c:spPr>
              <a:noFill/>
              <a:ln>
                <a:noFill/>
              </a:ln>
              <a:effectLst/>
            </c:spPr>
            <c:txPr>
              <a:bodyPr/>
              <a:lstStyle/>
              <a:p>
                <a:pPr>
                  <a:defRPr sz="120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'Children INTRO'!$A$29:$A$38</c:f>
              <c:strCache>
                <c:ptCount val="8"/>
                <c:pt idx="0">
                  <c:v>Africa</c:v>
                </c:pt>
                <c:pt idx="1">
                  <c:v>Asia and the Pacific</c:v>
                </c:pt>
                <c:pt idx="2">
                  <c:v>Middle East</c:v>
                </c:pt>
                <c:pt idx="3">
                  <c:v>Latin America and the Caribbean</c:v>
                </c:pt>
                <c:pt idx="4">
                  <c:v>Central and Eastern Europe</c:v>
                </c:pt>
                <c:pt idx="5">
                  <c:v>North America</c:v>
                </c:pt>
                <c:pt idx="6">
                  <c:v>Western Europe</c:v>
                </c:pt>
                <c:pt idx="7">
                  <c:v>World</c:v>
                </c:pt>
              </c:strCache>
            </c:strRef>
          </c:cat>
          <c:val>
            <c:numRef>
              <c:f>'Children INTRO'!$B$29:$B$38</c:f>
              <c:numCache>
                <c:formatCode>#,##0.0</c:formatCode>
                <c:ptCount val="8"/>
                <c:pt idx="0">
                  <c:v>42.019799999999996</c:v>
                </c:pt>
                <c:pt idx="1">
                  <c:v>26.5137</c:v>
                </c:pt>
                <c:pt idx="2">
                  <c:v>32.138100000000001</c:v>
                </c:pt>
                <c:pt idx="3">
                  <c:v>27.912800000000001</c:v>
                </c:pt>
                <c:pt idx="4">
                  <c:v>15.245699999999999</c:v>
                </c:pt>
                <c:pt idx="5">
                  <c:v>19.354299999999999</c:v>
                </c:pt>
                <c:pt idx="6">
                  <c:v>16.0259</c:v>
                </c:pt>
                <c:pt idx="7">
                  <c:v>29.6111</c:v>
                </c:pt>
              </c:numCache>
            </c:numRef>
          </c:val>
        </c:ser>
        <c:dLbls>
          <c:showLegendKey val="0"/>
          <c:showVal val="0"/>
          <c:showCatName val="0"/>
          <c:showSerName val="0"/>
          <c:showPercent val="0"/>
          <c:showBubbleSize val="0"/>
        </c:dLbls>
        <c:gapWidth val="21"/>
        <c:overlap val="100"/>
        <c:axId val="162429568"/>
        <c:axId val="162427648"/>
      </c:barChart>
      <c:catAx>
        <c:axId val="16240755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62409088"/>
        <c:crosses val="autoZero"/>
        <c:auto val="1"/>
        <c:lblAlgn val="ctr"/>
        <c:lblOffset val="100"/>
        <c:noMultiLvlLbl val="0"/>
      </c:catAx>
      <c:valAx>
        <c:axId val="162409088"/>
        <c:scaling>
          <c:orientation val="minMax"/>
          <c:max val="5"/>
          <c:min val="-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solidFill>
                      <a:sysClr val="windowText" lastClr="000000"/>
                    </a:solidFill>
                  </a:rPr>
                  <a:t>% of GDP</a:t>
                </a:r>
              </a:p>
            </c:rich>
          </c:tx>
          <c:layout>
            <c:manualLayout>
              <c:xMode val="edge"/>
              <c:yMode val="edge"/>
              <c:x val="0.47872194022600539"/>
              <c:y val="0.94038573604597109"/>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62407552"/>
        <c:crosses val="autoZero"/>
        <c:crossBetween val="between"/>
      </c:valAx>
      <c:valAx>
        <c:axId val="162427648"/>
        <c:scaling>
          <c:orientation val="maxMin"/>
          <c:max val="50"/>
          <c:min val="-50"/>
        </c:scaling>
        <c:delete val="0"/>
        <c:axPos val="t"/>
        <c:title>
          <c:tx>
            <c:rich>
              <a:bodyPr/>
              <a:lstStyle/>
              <a:p>
                <a:pPr>
                  <a:defRPr sz="1500" b="0"/>
                </a:pPr>
                <a:r>
                  <a:rPr lang="en-US" sz="1500" b="0"/>
                  <a:t>Share of children in total population (%)</a:t>
                </a:r>
              </a:p>
            </c:rich>
          </c:tx>
          <c:layout>
            <c:manualLayout>
              <c:xMode val="edge"/>
              <c:yMode val="edge"/>
              <c:x val="1.0674503916288616E-2"/>
              <c:y val="0.2200382244061046"/>
            </c:manualLayout>
          </c:layout>
          <c:overlay val="0"/>
        </c:title>
        <c:numFmt formatCode="0" sourceLinked="0"/>
        <c:majorTickMark val="out"/>
        <c:minorTickMark val="none"/>
        <c:tickLblPos val="nextTo"/>
        <c:spPr>
          <a:ln>
            <a:noFill/>
          </a:ln>
        </c:spPr>
        <c:txPr>
          <a:bodyPr/>
          <a:lstStyle/>
          <a:p>
            <a:pPr>
              <a:defRPr sz="1400"/>
            </a:pPr>
            <a:endParaRPr lang="en-US"/>
          </a:p>
        </c:txPr>
        <c:crossAx val="162429568"/>
        <c:crosses val="max"/>
        <c:crossBetween val="between"/>
      </c:valAx>
      <c:catAx>
        <c:axId val="162429568"/>
        <c:scaling>
          <c:orientation val="minMax"/>
        </c:scaling>
        <c:delete val="1"/>
        <c:axPos val="r"/>
        <c:numFmt formatCode="General" sourceLinked="1"/>
        <c:majorTickMark val="out"/>
        <c:minorTickMark val="none"/>
        <c:tickLblPos val="nextTo"/>
        <c:crossAx val="162427648"/>
        <c:crosses val="autoZero"/>
        <c:auto val="1"/>
        <c:lblAlgn val="ctr"/>
        <c:lblOffset val="100"/>
        <c:noMultiLvlLbl val="0"/>
      </c:catAx>
      <c:spPr>
        <a:noFill/>
        <a:ln>
          <a:noFill/>
        </a:ln>
        <a:effectLst/>
      </c:spPr>
    </c:plotArea>
    <c:legend>
      <c:legendPos val="b"/>
      <c:layout>
        <c:manualLayout>
          <c:xMode val="edge"/>
          <c:yMode val="edge"/>
          <c:x val="3.213381607018589E-3"/>
          <c:y val="4.9717077890019433E-3"/>
          <c:w val="0.92723661694888082"/>
          <c:h val="0.13848887025812201"/>
        </c:manualLayou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solidFill>
                <a:latin typeface="+mn-lt"/>
                <a:ea typeface="+mn-ea"/>
                <a:cs typeface="+mn-cs"/>
              </a:defRPr>
            </a:pPr>
            <a:r>
              <a:rPr lang="en-GB" sz="1800" b="0" i="0" baseline="0">
                <a:solidFill>
                  <a:schemeClr val="tx1"/>
                </a:solidFill>
                <a:effectLst/>
              </a:rPr>
              <a:t>Non-health public social protection expenditure on benefits for children (families with children), 2010/2011</a:t>
            </a:r>
            <a:endParaRPr lang="en-GB">
              <a:solidFill>
                <a:schemeClr val="tx1"/>
              </a:solidFill>
              <a:effectLst/>
            </a:endParaRPr>
          </a:p>
        </c:rich>
      </c:tx>
      <c:layout>
        <c:manualLayout>
          <c:xMode val="edge"/>
          <c:yMode val="edge"/>
          <c:x val="2.0682457075378045E-2"/>
          <c:y val="7.9921259842519691E-3"/>
        </c:manualLayout>
      </c:layout>
      <c:overlay val="0"/>
      <c:spPr>
        <a:noFill/>
        <a:ln>
          <a:noFill/>
        </a:ln>
        <a:effectLst/>
      </c:spPr>
    </c:title>
    <c:autoTitleDeleted val="0"/>
    <c:plotArea>
      <c:layout>
        <c:manualLayout>
          <c:layoutTarget val="inner"/>
          <c:xMode val="edge"/>
          <c:yMode val="edge"/>
          <c:x val="0.2978648198172309"/>
          <c:y val="0.42777783533637243"/>
          <c:w val="0.66387803218461272"/>
          <c:h val="0.45674661555463464"/>
        </c:manualLayout>
      </c:layout>
      <c:barChart>
        <c:barDir val="bar"/>
        <c:grouping val="stacked"/>
        <c:varyColors val="0"/>
        <c:ser>
          <c:idx val="0"/>
          <c:order val="0"/>
          <c:tx>
            <c:strRef>
              <c:f>'Children INTRO'!$C$28</c:f>
              <c:strCache>
                <c:ptCount val="1"/>
                <c:pt idx="0">
                  <c:v>Public social protection expenditure for children (excluding health)</c:v>
                </c:pt>
              </c:strCache>
            </c:strRef>
          </c:tx>
          <c:spPr>
            <a:solidFill>
              <a:schemeClr val="accent1">
                <a:lumMod val="50000"/>
              </a:schemeClr>
            </a:solidFill>
            <a:ln>
              <a:solidFill>
                <a:srgbClr val="4B5D75"/>
              </a:solidFill>
            </a:ln>
            <a:effectLst/>
          </c:spPr>
          <c:invertIfNegative val="0"/>
          <c:dLbls>
            <c:dLbl>
              <c:idx val="0"/>
              <c:layout>
                <c:manualLayout>
                  <c:x val="2.1952624544071372E-2"/>
                  <c:y val="-2.392344497607655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797223252278143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749847796349515E-2"/>
                  <c:y val="2.39234449760774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3905249088142743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371452963522437E-2"/>
                  <c:y val="2.309460121312587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1594446504556286E-2"/>
                  <c:y val="-2.392344497607655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2432103343458402E-2"/>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4662038753796906E-2"/>
                  <c:y val="-2.309460121312587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5817440045590135E-2"/>
                  <c:y val="-2.3094688221709007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9641821960484911E-2"/>
                  <c:y val="4.618937644341801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solidFill>
                      <a:schemeClr val="tx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'Children INTRO'!$A$29:$A$38</c:f>
              <c:strCache>
                <c:ptCount val="8"/>
                <c:pt idx="0">
                  <c:v>Africa</c:v>
                </c:pt>
                <c:pt idx="1">
                  <c:v>Asia and the Pacific</c:v>
                </c:pt>
                <c:pt idx="2">
                  <c:v>Middle East</c:v>
                </c:pt>
                <c:pt idx="3">
                  <c:v>Latin America and the Caribbean</c:v>
                </c:pt>
                <c:pt idx="4">
                  <c:v>Central and Eastern Europe</c:v>
                </c:pt>
                <c:pt idx="5">
                  <c:v>North America</c:v>
                </c:pt>
                <c:pt idx="6">
                  <c:v>Western Europe</c:v>
                </c:pt>
                <c:pt idx="7">
                  <c:v>World</c:v>
                </c:pt>
              </c:strCache>
            </c:strRef>
          </c:cat>
          <c:val>
            <c:numRef>
              <c:f>'Children INTRO'!$C$29:$C$38</c:f>
              <c:numCache>
                <c:formatCode>0.0</c:formatCode>
                <c:ptCount val="8"/>
                <c:pt idx="0">
                  <c:v>0.18057999999999999</c:v>
                </c:pt>
                <c:pt idx="1">
                  <c:v>0.22631000000000001</c:v>
                </c:pt>
                <c:pt idx="2">
                  <c:v>0.78646000000000005</c:v>
                </c:pt>
                <c:pt idx="3">
                  <c:v>0.65605999999999998</c:v>
                </c:pt>
                <c:pt idx="4">
                  <c:v>0.78910999999999998</c:v>
                </c:pt>
                <c:pt idx="5">
                  <c:v>0.70721000000000001</c:v>
                </c:pt>
                <c:pt idx="6">
                  <c:v>2.1851400000000001</c:v>
                </c:pt>
                <c:pt idx="7">
                  <c:v>0.44947999999999999</c:v>
                </c:pt>
              </c:numCache>
            </c:numRef>
          </c:val>
        </c:ser>
        <c:dLbls>
          <c:showLegendKey val="0"/>
          <c:showVal val="0"/>
          <c:showCatName val="0"/>
          <c:showSerName val="0"/>
          <c:showPercent val="0"/>
          <c:showBubbleSize val="0"/>
        </c:dLbls>
        <c:gapWidth val="21"/>
        <c:overlap val="100"/>
        <c:axId val="42134912"/>
        <c:axId val="42009728"/>
      </c:barChart>
      <c:barChart>
        <c:barDir val="bar"/>
        <c:grouping val="stacked"/>
        <c:varyColors val="0"/>
        <c:ser>
          <c:idx val="2"/>
          <c:order val="1"/>
          <c:tx>
            <c:strRef>
              <c:f>'Children INTRO'!$B$28</c:f>
              <c:strCache>
                <c:ptCount val="1"/>
                <c:pt idx="0">
                  <c:v>Share of children 0-14 in total population</c:v>
                </c:pt>
              </c:strCache>
            </c:strRef>
          </c:tx>
          <c:spPr>
            <a:solidFill>
              <a:schemeClr val="accent3"/>
            </a:solidFill>
            <a:ln>
              <a:noFill/>
            </a:ln>
          </c:spPr>
          <c:invertIfNegative val="0"/>
          <c:dLbls>
            <c:numFmt formatCode="#,##0.0" sourceLinked="0"/>
            <c:spPr>
              <a:noFill/>
              <a:ln>
                <a:noFill/>
              </a:ln>
              <a:effectLst/>
            </c:spPr>
            <c:txPr>
              <a:bodyPr/>
              <a:lstStyle/>
              <a:p>
                <a:pPr>
                  <a:defRPr sz="16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'Children INTRO'!$A$29:$A$38</c:f>
              <c:strCache>
                <c:ptCount val="8"/>
                <c:pt idx="0">
                  <c:v>Africa</c:v>
                </c:pt>
                <c:pt idx="1">
                  <c:v>Asia and the Pacific</c:v>
                </c:pt>
                <c:pt idx="2">
                  <c:v>Middle East</c:v>
                </c:pt>
                <c:pt idx="3">
                  <c:v>Latin America and the Caribbean</c:v>
                </c:pt>
                <c:pt idx="4">
                  <c:v>Central and Eastern Europe</c:v>
                </c:pt>
                <c:pt idx="5">
                  <c:v>North America</c:v>
                </c:pt>
                <c:pt idx="6">
                  <c:v>Western Europe</c:v>
                </c:pt>
                <c:pt idx="7">
                  <c:v>World</c:v>
                </c:pt>
              </c:strCache>
            </c:strRef>
          </c:cat>
          <c:val>
            <c:numRef>
              <c:f>'Children INTRO'!$B$29:$B$38</c:f>
              <c:numCache>
                <c:formatCode>#,##0.0</c:formatCode>
                <c:ptCount val="8"/>
                <c:pt idx="0">
                  <c:v>42.019799999999996</c:v>
                </c:pt>
                <c:pt idx="1">
                  <c:v>26.5137</c:v>
                </c:pt>
                <c:pt idx="2">
                  <c:v>32.138100000000001</c:v>
                </c:pt>
                <c:pt idx="3">
                  <c:v>27.912800000000001</c:v>
                </c:pt>
                <c:pt idx="4">
                  <c:v>15.245699999999999</c:v>
                </c:pt>
                <c:pt idx="5">
                  <c:v>19.354299999999999</c:v>
                </c:pt>
                <c:pt idx="6">
                  <c:v>16.0259</c:v>
                </c:pt>
                <c:pt idx="7">
                  <c:v>29.6111</c:v>
                </c:pt>
              </c:numCache>
            </c:numRef>
          </c:val>
        </c:ser>
        <c:dLbls>
          <c:showLegendKey val="0"/>
          <c:showVal val="0"/>
          <c:showCatName val="0"/>
          <c:showSerName val="0"/>
          <c:showPercent val="0"/>
          <c:showBubbleSize val="0"/>
        </c:dLbls>
        <c:gapWidth val="21"/>
        <c:overlap val="100"/>
        <c:axId val="42017920"/>
        <c:axId val="42011648"/>
      </c:barChart>
      <c:catAx>
        <c:axId val="4213491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009728"/>
        <c:crosses val="autoZero"/>
        <c:auto val="1"/>
        <c:lblAlgn val="ctr"/>
        <c:lblOffset val="100"/>
        <c:noMultiLvlLbl val="0"/>
      </c:catAx>
      <c:valAx>
        <c:axId val="42009728"/>
        <c:scaling>
          <c:orientation val="minMax"/>
          <c:max val="5"/>
          <c:min val="-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solidFill>
                      <a:sysClr val="windowText" lastClr="000000"/>
                    </a:solidFill>
                  </a:rPr>
                  <a:t>Percentage of GDP</a:t>
                </a:r>
              </a:p>
            </c:rich>
          </c:tx>
          <c:layout>
            <c:manualLayout>
              <c:xMode val="edge"/>
              <c:yMode val="edge"/>
              <c:x val="0.52392259369218197"/>
              <c:y val="0.94950079430860612"/>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2134912"/>
        <c:crosses val="autoZero"/>
        <c:crossBetween val="between"/>
      </c:valAx>
      <c:valAx>
        <c:axId val="42011648"/>
        <c:scaling>
          <c:orientation val="maxMin"/>
          <c:max val="50"/>
          <c:min val="-50"/>
        </c:scaling>
        <c:delete val="0"/>
        <c:axPos val="t"/>
        <c:title>
          <c:tx>
            <c:rich>
              <a:bodyPr/>
              <a:lstStyle/>
              <a:p>
                <a:pPr>
                  <a:defRPr sz="1600" b="0"/>
                </a:pPr>
                <a:r>
                  <a:rPr lang="en-US" sz="1600" b="0"/>
                  <a:t>Share of children in total population</a:t>
                </a:r>
              </a:p>
            </c:rich>
          </c:tx>
          <c:layout>
            <c:manualLayout>
              <c:xMode val="edge"/>
              <c:yMode val="edge"/>
              <c:x val="5.7501229092240327E-2"/>
              <c:y val="0.30578549217144629"/>
            </c:manualLayout>
          </c:layout>
          <c:overlay val="0"/>
        </c:title>
        <c:numFmt formatCode="0" sourceLinked="0"/>
        <c:majorTickMark val="out"/>
        <c:minorTickMark val="none"/>
        <c:tickLblPos val="nextTo"/>
        <c:spPr>
          <a:ln>
            <a:noFill/>
          </a:ln>
        </c:spPr>
        <c:txPr>
          <a:bodyPr/>
          <a:lstStyle/>
          <a:p>
            <a:pPr>
              <a:defRPr sz="1400"/>
            </a:pPr>
            <a:endParaRPr lang="en-US"/>
          </a:p>
        </c:txPr>
        <c:crossAx val="42017920"/>
        <c:crosses val="max"/>
        <c:crossBetween val="between"/>
      </c:valAx>
      <c:catAx>
        <c:axId val="42017920"/>
        <c:scaling>
          <c:orientation val="minMax"/>
        </c:scaling>
        <c:delete val="1"/>
        <c:axPos val="r"/>
        <c:numFmt formatCode="General" sourceLinked="1"/>
        <c:majorTickMark val="out"/>
        <c:minorTickMark val="none"/>
        <c:tickLblPos val="nextTo"/>
        <c:crossAx val="42011648"/>
        <c:crosses val="autoZero"/>
        <c:auto val="1"/>
        <c:lblAlgn val="ctr"/>
        <c:lblOffset val="100"/>
        <c:noMultiLvlLbl val="0"/>
      </c:catAx>
      <c:spPr>
        <a:noFill/>
        <a:ln>
          <a:noFill/>
        </a:ln>
        <a:effectLst/>
      </c:spPr>
    </c:plotArea>
    <c:legend>
      <c:legendPos val="b"/>
      <c:layout>
        <c:manualLayout>
          <c:xMode val="edge"/>
          <c:yMode val="edge"/>
          <c:x val="9.6322777171101784E-3"/>
          <c:y val="0.13397252843394575"/>
          <c:w val="0.88313673199609166"/>
          <c:h val="0.149975652714463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tabSelected="1" zoomScale="128" workbookViewId="0" zoomToFit="1"/>
  </sheetViews>
  <pageMargins left="0.70866141732283472" right="0.70866141732283472" top="1.3385826771653544" bottom="1.5354330708661419" header="0.31496062992125984" footer="0.31496062992125984"/>
  <pageSetup paperSize="9" orientation="landscape" horizontalDpi="4294967295" verticalDpi="4294967295"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71992" cy="479970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0.39601</cdr:x>
      <cdr:y>0.25514</cdr:y>
    </cdr:from>
    <cdr:to>
      <cdr:x>0.74847</cdr:x>
      <cdr:y>0.3212</cdr:y>
    </cdr:to>
    <cdr:sp macro="" textlink="">
      <cdr:nvSpPr>
        <cdr:cNvPr id="2" name="Rectangle 1"/>
        <cdr:cNvSpPr/>
      </cdr:nvSpPr>
      <cdr:spPr>
        <a:xfrm xmlns:a="http://schemas.openxmlformats.org/drawingml/2006/main">
          <a:off x="3672730" y="1227909"/>
          <a:ext cx="3268836" cy="317926"/>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0.00101</cdr:x>
      <cdr:y>0.89973</cdr:y>
    </cdr:from>
    <cdr:to>
      <cdr:x>0.34254</cdr:x>
      <cdr:y>0.9414</cdr:y>
    </cdr:to>
    <cdr:sp macro="" textlink="">
      <cdr:nvSpPr>
        <cdr:cNvPr id="3" name="Rectangle 2"/>
        <cdr:cNvSpPr/>
      </cdr:nvSpPr>
      <cdr:spPr>
        <a:xfrm xmlns:a="http://schemas.openxmlformats.org/drawingml/2006/main">
          <a:off x="9338" y="4016093"/>
          <a:ext cx="3170152" cy="186002"/>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228600</xdr:colOff>
      <xdr:row>42</xdr:row>
      <xdr:rowOff>139700</xdr:rowOff>
    </xdr:from>
    <xdr:to>
      <xdr:col>10</xdr:col>
      <xdr:colOff>400052</xdr:colOff>
      <xdr:row>70</xdr:row>
      <xdr:rowOff>114300</xdr:rowOff>
    </xdr:to>
    <xdr:graphicFrame macro="">
      <xdr:nvGraphicFramePr>
        <xdr:cNvPr id="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0.35519</cdr:x>
      <cdr:y>0.375</cdr:y>
    </cdr:from>
    <cdr:to>
      <cdr:x>0.70765</cdr:x>
      <cdr:y>0.42544</cdr:y>
    </cdr:to>
    <cdr:sp macro="" textlink="">
      <cdr:nvSpPr>
        <cdr:cNvPr id="2" name="Rectangle 1"/>
        <cdr:cNvSpPr/>
      </cdr:nvSpPr>
      <cdr:spPr>
        <a:xfrm xmlns:a="http://schemas.openxmlformats.org/drawingml/2006/main">
          <a:off x="3302000" y="2171700"/>
          <a:ext cx="3276600" cy="2921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0.91228</cdr:y>
    </cdr:from>
    <cdr:to>
      <cdr:x>0.34153</cdr:x>
      <cdr:y>0.95395</cdr:y>
    </cdr:to>
    <cdr:sp macro="" textlink="">
      <cdr:nvSpPr>
        <cdr:cNvPr id="3" name="Rectangle 2"/>
        <cdr:cNvSpPr/>
      </cdr:nvSpPr>
      <cdr:spPr>
        <a:xfrm xmlns:a="http://schemas.openxmlformats.org/drawingml/2006/main">
          <a:off x="0" y="5283200"/>
          <a:ext cx="3175000" cy="2413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zoomScale="75" zoomScaleNormal="75" workbookViewId="0">
      <selection activeCell="J76" sqref="J76"/>
    </sheetView>
  </sheetViews>
  <sheetFormatPr defaultColWidth="11.42578125" defaultRowHeight="15" x14ac:dyDescent="0.25"/>
  <cols>
    <col min="1" max="1" width="35.140625" style="1" customWidth="1"/>
    <col min="2" max="2" width="18.7109375" style="1" customWidth="1"/>
    <col min="3" max="3" width="19.28515625" style="1" customWidth="1"/>
    <col min="4" max="4" width="17.42578125" style="1" customWidth="1"/>
    <col min="5" max="5" width="20.140625" style="1" customWidth="1"/>
    <col min="6" max="6" width="2.140625" style="2" customWidth="1"/>
    <col min="7" max="9" width="11.42578125" style="1"/>
    <col min="10" max="10" width="15" style="1" customWidth="1"/>
    <col min="11" max="15" width="11.42578125" style="1"/>
    <col min="16" max="16" width="5" style="1" customWidth="1"/>
    <col min="17" max="16384" width="11.42578125" style="1"/>
  </cols>
  <sheetData>
    <row r="1" spans="1:15" ht="18.75" x14ac:dyDescent="0.3">
      <c r="A1" s="3" t="s">
        <v>38</v>
      </c>
      <c r="B1" s="3"/>
    </row>
    <row r="2" spans="1:15" s="3" customFormat="1" ht="18.75" x14ac:dyDescent="0.3">
      <c r="A2" s="3" t="s">
        <v>24</v>
      </c>
      <c r="F2" s="28"/>
    </row>
    <row r="3" spans="1:15" s="3" customFormat="1" ht="18.75" x14ac:dyDescent="0.3">
      <c r="F3" s="28"/>
    </row>
    <row r="5" spans="1:15" ht="64.5" x14ac:dyDescent="0.25">
      <c r="A5" s="5"/>
      <c r="B5" s="5"/>
      <c r="C5" s="5" t="s">
        <v>27</v>
      </c>
      <c r="D5" s="5" t="s">
        <v>23</v>
      </c>
      <c r="E5" s="5" t="s">
        <v>12</v>
      </c>
      <c r="G5" s="5" t="s">
        <v>17</v>
      </c>
      <c r="H5" s="5" t="s">
        <v>22</v>
      </c>
      <c r="I5" s="5" t="s">
        <v>34</v>
      </c>
      <c r="J5" s="5" t="s">
        <v>31</v>
      </c>
      <c r="K5" s="5" t="s">
        <v>32</v>
      </c>
      <c r="L5" s="5" t="s">
        <v>33</v>
      </c>
      <c r="M5" s="5" t="s">
        <v>10</v>
      </c>
      <c r="N5" s="5" t="s">
        <v>21</v>
      </c>
      <c r="O5" s="5" t="s">
        <v>7</v>
      </c>
    </row>
    <row r="6" spans="1:15" x14ac:dyDescent="0.25">
      <c r="A6" s="6" t="s">
        <v>13</v>
      </c>
      <c r="B6" s="32"/>
      <c r="C6" s="19">
        <f>N6</f>
        <v>8.9330000000000007E-2</v>
      </c>
      <c r="D6" s="19">
        <f>O6-C6</f>
        <v>3.30097</v>
      </c>
      <c r="E6" s="19">
        <f>C6+D6</f>
        <v>3.3902999999999999</v>
      </c>
      <c r="F6" s="24"/>
      <c r="G6" s="18">
        <v>1.9582999999999999</v>
      </c>
      <c r="H6" s="18">
        <v>0.7722</v>
      </c>
      <c r="I6" s="18">
        <v>0.23100000000000001</v>
      </c>
      <c r="J6" s="18">
        <v>3.4000000000000002E-4</v>
      </c>
      <c r="K6" s="18">
        <v>0.10757</v>
      </c>
      <c r="L6" s="18">
        <v>0.10083</v>
      </c>
      <c r="M6" s="18">
        <v>0.20230000000000001</v>
      </c>
      <c r="N6" s="18">
        <v>8.9330000000000007E-2</v>
      </c>
      <c r="O6" s="18">
        <v>3.3902999999999999</v>
      </c>
    </row>
    <row r="7" spans="1:15" x14ac:dyDescent="0.25">
      <c r="A7" s="8" t="s">
        <v>14</v>
      </c>
      <c r="B7" s="8"/>
      <c r="C7" s="19">
        <f t="shared" ref="C7:C8" si="0">N7</f>
        <v>0.28637000000000001</v>
      </c>
      <c r="D7" s="19">
        <f t="shared" ref="D7:D8" si="1">O7-C7</f>
        <v>6.2268300000000005</v>
      </c>
      <c r="E7" s="19">
        <f t="shared" ref="E7:E8" si="2">C7+D7</f>
        <v>6.5132000000000003</v>
      </c>
      <c r="F7" s="24"/>
      <c r="G7" s="19">
        <v>1.8762000000000001</v>
      </c>
      <c r="H7" s="19">
        <v>2.3915999999999999</v>
      </c>
      <c r="I7" s="19">
        <v>1.238</v>
      </c>
      <c r="J7" s="19">
        <v>9.2039999999999997E-2</v>
      </c>
      <c r="K7" s="19">
        <v>0.24079</v>
      </c>
      <c r="L7" s="19">
        <v>0.89934999999999998</v>
      </c>
      <c r="M7" s="19">
        <v>0.78549999999999998</v>
      </c>
      <c r="N7" s="19">
        <v>0.28637000000000001</v>
      </c>
      <c r="O7" s="19">
        <v>6.5132000000000003</v>
      </c>
    </row>
    <row r="8" spans="1:15" x14ac:dyDescent="0.25">
      <c r="A8" s="8" t="s">
        <v>15</v>
      </c>
      <c r="B8" s="8"/>
      <c r="C8" s="19">
        <f t="shared" si="0"/>
        <v>1.3729199999999999</v>
      </c>
      <c r="D8" s="19">
        <f t="shared" si="1"/>
        <v>20.86298</v>
      </c>
      <c r="E8" s="19">
        <f t="shared" si="2"/>
        <v>22.235900000000001</v>
      </c>
      <c r="F8" s="24"/>
      <c r="G8" s="22">
        <v>7.5182000000000002</v>
      </c>
      <c r="H8" s="22">
        <v>8.9217999999999993</v>
      </c>
      <c r="I8" s="22">
        <v>3.5880999999999998</v>
      </c>
      <c r="J8" s="22">
        <v>1.0832299999999999</v>
      </c>
      <c r="K8" s="22">
        <v>0.45428000000000002</v>
      </c>
      <c r="L8" s="22">
        <v>2.0504899999999999</v>
      </c>
      <c r="M8" s="22">
        <v>0.85509999999999997</v>
      </c>
      <c r="N8" s="22">
        <v>1.3729199999999999</v>
      </c>
      <c r="O8" s="22">
        <v>22.235900000000001</v>
      </c>
    </row>
    <row r="9" spans="1:15" x14ac:dyDescent="0.25">
      <c r="A9" s="21" t="s">
        <v>43</v>
      </c>
      <c r="B9" s="21"/>
      <c r="C9" s="23">
        <f>N9</f>
        <v>0.44947999999999999</v>
      </c>
      <c r="D9" s="23">
        <f>O9-C9</f>
        <v>8.2970199999999998</v>
      </c>
      <c r="E9" s="23">
        <f>C9+D9</f>
        <v>8.7464999999999993</v>
      </c>
      <c r="F9" s="25"/>
      <c r="G9" s="23">
        <v>2.8062</v>
      </c>
      <c r="H9" s="23">
        <v>3.2847</v>
      </c>
      <c r="I9" s="23">
        <v>1.5141</v>
      </c>
      <c r="J9" s="23">
        <v>0.24407999999999999</v>
      </c>
      <c r="K9" s="23">
        <v>0.26140000000000002</v>
      </c>
      <c r="L9" s="23">
        <v>1.0019199999999999</v>
      </c>
      <c r="M9" s="23">
        <v>0.73450000000000004</v>
      </c>
      <c r="N9" s="23">
        <v>0.44947999999999999</v>
      </c>
      <c r="O9" s="23">
        <v>8.7464999999999993</v>
      </c>
    </row>
    <row r="11" spans="1:15" ht="64.5" x14ac:dyDescent="0.25">
      <c r="A11" s="5"/>
      <c r="B11" s="5"/>
      <c r="C11" s="5" t="s">
        <v>27</v>
      </c>
      <c r="D11" s="5" t="s">
        <v>23</v>
      </c>
      <c r="E11" s="5" t="s">
        <v>12</v>
      </c>
      <c r="G11" s="5" t="s">
        <v>17</v>
      </c>
      <c r="H11" s="5" t="s">
        <v>22</v>
      </c>
      <c r="I11" s="5" t="s">
        <v>34</v>
      </c>
      <c r="J11" s="5" t="s">
        <v>31</v>
      </c>
      <c r="K11" s="5" t="s">
        <v>32</v>
      </c>
      <c r="L11" s="5" t="s">
        <v>33</v>
      </c>
      <c r="M11" s="5" t="s">
        <v>10</v>
      </c>
      <c r="N11" s="5" t="s">
        <v>21</v>
      </c>
      <c r="O11" s="5" t="s">
        <v>7</v>
      </c>
    </row>
    <row r="12" spans="1:15" x14ac:dyDescent="0.25">
      <c r="A12" s="6" t="s">
        <v>13</v>
      </c>
      <c r="B12" s="6"/>
      <c r="C12" s="18">
        <f>N12</f>
        <v>8.9330000000000007E-2</v>
      </c>
      <c r="D12" s="18">
        <f>O12-C12</f>
        <v>3.30097</v>
      </c>
      <c r="E12" s="18">
        <f>C12+D12</f>
        <v>3.3902999999999999</v>
      </c>
      <c r="F12" s="24"/>
      <c r="G12" s="18">
        <v>1.9582999999999999</v>
      </c>
      <c r="H12" s="18">
        <v>0.7722</v>
      </c>
      <c r="I12" s="18">
        <v>0.23100000000000001</v>
      </c>
      <c r="J12" s="18">
        <v>3.4000000000000002E-4</v>
      </c>
      <c r="K12" s="18">
        <v>0.10757</v>
      </c>
      <c r="L12" s="18">
        <v>0.10083</v>
      </c>
      <c r="M12" s="18">
        <v>0.20230000000000001</v>
      </c>
      <c r="N12" s="18">
        <v>8.9330000000000007E-2</v>
      </c>
      <c r="O12" s="18">
        <v>3.3902999999999999</v>
      </c>
    </row>
    <row r="13" spans="1:15" x14ac:dyDescent="0.25">
      <c r="A13" s="8" t="s">
        <v>25</v>
      </c>
      <c r="B13" s="8"/>
      <c r="C13" s="19">
        <f t="shared" ref="C13:C16" si="3">N13</f>
        <v>0.16248000000000001</v>
      </c>
      <c r="D13" s="19">
        <f t="shared" ref="D13:D16" si="4">O13-C13</f>
        <v>3.08162</v>
      </c>
      <c r="E13" s="19">
        <f t="shared" ref="E13:E16" si="5">C13+D13</f>
        <v>3.2441</v>
      </c>
      <c r="F13" s="24"/>
      <c r="G13" s="19">
        <v>1.3098000000000001</v>
      </c>
      <c r="H13" s="19">
        <v>0.80169999999999997</v>
      </c>
      <c r="I13" s="19">
        <v>0.59140000000000004</v>
      </c>
      <c r="J13" s="19">
        <v>5.0099999999999997E-3</v>
      </c>
      <c r="K13" s="19">
        <v>0.34823999999999999</v>
      </c>
      <c r="L13" s="19">
        <v>0.23449999999999999</v>
      </c>
      <c r="M13" s="19">
        <v>0.40670000000000001</v>
      </c>
      <c r="N13" s="19">
        <v>0.16248000000000001</v>
      </c>
      <c r="O13" s="19">
        <v>3.2441</v>
      </c>
    </row>
    <row r="14" spans="1:15" x14ac:dyDescent="0.25">
      <c r="A14" s="8" t="s">
        <v>26</v>
      </c>
      <c r="B14" s="8"/>
      <c r="C14" s="19">
        <f t="shared" si="3"/>
        <v>0.40253</v>
      </c>
      <c r="D14" s="19">
        <f t="shared" si="4"/>
        <v>9.1804699999999997</v>
      </c>
      <c r="E14" s="19">
        <f t="shared" si="5"/>
        <v>9.5830000000000002</v>
      </c>
      <c r="F14" s="24"/>
      <c r="G14" s="19">
        <v>2.4079999999999999</v>
      </c>
      <c r="H14" s="19">
        <v>3.8845999999999998</v>
      </c>
      <c r="I14" s="19">
        <v>1.8452</v>
      </c>
      <c r="J14" s="19">
        <v>0.17376</v>
      </c>
      <c r="K14" s="19">
        <v>0.13988</v>
      </c>
      <c r="L14" s="19">
        <v>1.5236700000000001</v>
      </c>
      <c r="M14" s="19">
        <v>1.1413</v>
      </c>
      <c r="N14" s="19">
        <v>0.40253</v>
      </c>
      <c r="O14" s="19">
        <v>9.5830000000000002</v>
      </c>
    </row>
    <row r="15" spans="1:15" x14ac:dyDescent="0.25">
      <c r="A15" s="10" t="s">
        <v>15</v>
      </c>
      <c r="B15" s="10"/>
      <c r="C15" s="20">
        <f t="shared" si="3"/>
        <v>1.3729199999999999</v>
      </c>
      <c r="D15" s="20">
        <f t="shared" si="4"/>
        <v>20.86298</v>
      </c>
      <c r="E15" s="20">
        <f t="shared" si="5"/>
        <v>22.235900000000001</v>
      </c>
      <c r="F15" s="25"/>
      <c r="G15" s="20">
        <v>7.5182000000000002</v>
      </c>
      <c r="H15" s="20">
        <v>8.9217999999999993</v>
      </c>
      <c r="I15" s="20">
        <v>3.5880999999999998</v>
      </c>
      <c r="J15" s="20">
        <v>1.0832299999999999</v>
      </c>
      <c r="K15" s="20">
        <v>0.45428000000000002</v>
      </c>
      <c r="L15" s="20">
        <v>2.0504899999999999</v>
      </c>
      <c r="M15" s="20">
        <v>0.85509999999999997</v>
      </c>
      <c r="N15" s="20">
        <v>1.3729199999999999</v>
      </c>
      <c r="O15" s="20">
        <v>22.235900000000001</v>
      </c>
    </row>
    <row r="16" spans="1:15" x14ac:dyDescent="0.25">
      <c r="A16" s="21" t="s">
        <v>43</v>
      </c>
      <c r="B16" s="21"/>
      <c r="C16" s="23">
        <f t="shared" si="3"/>
        <v>0.44947999999999999</v>
      </c>
      <c r="D16" s="23">
        <f t="shared" si="4"/>
        <v>8.2970199999999998</v>
      </c>
      <c r="E16" s="23">
        <f t="shared" si="5"/>
        <v>8.7464999999999993</v>
      </c>
      <c r="F16" s="24"/>
      <c r="G16" s="23">
        <v>2.8062</v>
      </c>
      <c r="H16" s="23">
        <v>3.2847</v>
      </c>
      <c r="I16" s="23">
        <v>1.5141</v>
      </c>
      <c r="J16" s="23">
        <v>0.24407999999999999</v>
      </c>
      <c r="K16" s="23">
        <v>0.26140000000000002</v>
      </c>
      <c r="L16" s="23">
        <v>1.0019199999999999</v>
      </c>
      <c r="M16" s="23">
        <v>0.73450000000000004</v>
      </c>
      <c r="N16" s="23">
        <v>0.44947999999999999</v>
      </c>
      <c r="O16" s="23">
        <v>8.7464999999999993</v>
      </c>
    </row>
    <row r="18" spans="1:17" x14ac:dyDescent="0.25">
      <c r="A18" s="1" t="s">
        <v>37</v>
      </c>
    </row>
    <row r="19" spans="1:17" x14ac:dyDescent="0.25">
      <c r="A19" s="1" t="s">
        <v>35</v>
      </c>
    </row>
    <row r="20" spans="1:17" x14ac:dyDescent="0.25">
      <c r="A20" s="1" t="s">
        <v>36</v>
      </c>
    </row>
    <row r="25" spans="1:17" ht="15.75" x14ac:dyDescent="0.25">
      <c r="A25" s="4" t="s">
        <v>28</v>
      </c>
      <c r="B25" s="4"/>
      <c r="C25" s="12"/>
      <c r="D25" s="13"/>
      <c r="E25" s="12"/>
      <c r="G25" s="12"/>
      <c r="H25" s="13"/>
      <c r="I25" s="13"/>
      <c r="J25" s="13"/>
      <c r="K25" s="13"/>
      <c r="L25" s="13"/>
      <c r="M25" s="13"/>
      <c r="N25" s="13"/>
      <c r="O25" s="13"/>
    </row>
    <row r="26" spans="1:17" x14ac:dyDescent="0.25">
      <c r="A26" s="14"/>
      <c r="B26" s="14"/>
      <c r="C26" s="12"/>
      <c r="D26" s="13"/>
      <c r="E26" s="12"/>
      <c r="G26" s="12"/>
      <c r="H26" s="13"/>
      <c r="I26" s="13"/>
      <c r="J26" s="13"/>
      <c r="K26" s="13"/>
      <c r="L26" s="13"/>
      <c r="M26" s="13"/>
      <c r="N26" s="13"/>
      <c r="O26" s="13"/>
    </row>
    <row r="27" spans="1:17" x14ac:dyDescent="0.25">
      <c r="A27" s="5"/>
      <c r="B27" s="5"/>
      <c r="C27" s="15"/>
      <c r="D27" s="16"/>
      <c r="E27" s="16"/>
      <c r="G27" s="16"/>
      <c r="H27" s="15"/>
      <c r="I27" s="17"/>
      <c r="J27" s="17" t="s">
        <v>16</v>
      </c>
      <c r="K27" s="17"/>
      <c r="L27" s="17"/>
      <c r="M27" s="17"/>
      <c r="N27" s="15"/>
      <c r="O27" s="15"/>
    </row>
    <row r="28" spans="1:17" ht="102.75" x14ac:dyDescent="0.25">
      <c r="A28" s="5"/>
      <c r="B28" s="5" t="s">
        <v>39</v>
      </c>
      <c r="C28" s="5" t="s">
        <v>27</v>
      </c>
      <c r="D28" s="5" t="s">
        <v>42</v>
      </c>
      <c r="E28" s="5" t="s">
        <v>12</v>
      </c>
      <c r="G28" s="5" t="s">
        <v>17</v>
      </c>
      <c r="H28" s="5" t="s">
        <v>11</v>
      </c>
      <c r="I28" s="5" t="s">
        <v>16</v>
      </c>
      <c r="J28" s="5" t="s">
        <v>18</v>
      </c>
      <c r="K28" s="5" t="s">
        <v>19</v>
      </c>
      <c r="L28" s="5" t="s">
        <v>20</v>
      </c>
      <c r="M28" s="5" t="s">
        <v>10</v>
      </c>
      <c r="N28" s="5" t="s">
        <v>21</v>
      </c>
      <c r="O28" s="5" t="s">
        <v>12</v>
      </c>
      <c r="Q28" s="1" t="s">
        <v>41</v>
      </c>
    </row>
    <row r="29" spans="1:17" hidden="1" x14ac:dyDescent="0.25">
      <c r="A29" s="6" t="s">
        <v>1</v>
      </c>
      <c r="B29" s="33">
        <v>43.683700000000002</v>
      </c>
      <c r="C29" s="7">
        <v>0.16489000000000001</v>
      </c>
      <c r="D29" s="18">
        <f>E29-C29-G29</f>
        <v>1.5281499999999997</v>
      </c>
      <c r="E29" s="18">
        <v>4.3322399999999996</v>
      </c>
      <c r="G29" s="18">
        <v>2.6392000000000002</v>
      </c>
      <c r="H29" s="18">
        <v>1.0618000000000001</v>
      </c>
      <c r="I29" s="18">
        <v>0.33850000000000002</v>
      </c>
      <c r="J29" s="18">
        <v>1.2109999999999999E-2</v>
      </c>
      <c r="K29" s="18">
        <v>5.2999999999999998E-4</v>
      </c>
      <c r="L29" s="18">
        <v>0.30715999999999999</v>
      </c>
      <c r="M29" s="18">
        <v>0.1535</v>
      </c>
      <c r="N29" s="18">
        <v>0.16489000000000001</v>
      </c>
      <c r="O29" s="18">
        <v>4.3322399999999996</v>
      </c>
      <c r="Q29" s="36">
        <f>C29/(C29+D29)</f>
        <v>9.7392855455275748E-2</v>
      </c>
    </row>
    <row r="30" spans="1:17" x14ac:dyDescent="0.25">
      <c r="A30" s="8" t="s">
        <v>8</v>
      </c>
      <c r="B30" s="34">
        <v>42.019799999999996</v>
      </c>
      <c r="C30" s="9">
        <v>0.18057999999999999</v>
      </c>
      <c r="D30" s="18">
        <f t="shared" ref="D30:D38" si="6">E30-C30-G30</f>
        <v>1.8069199999999999</v>
      </c>
      <c r="E30" s="19">
        <v>4.5933999999999999</v>
      </c>
      <c r="G30" s="19">
        <v>2.6059000000000001</v>
      </c>
      <c r="H30" s="19">
        <v>1.3046</v>
      </c>
      <c r="I30" s="19">
        <v>0.36580000000000001</v>
      </c>
      <c r="J30" s="19">
        <v>1.247E-2</v>
      </c>
      <c r="K30" s="19">
        <v>5.0000000000000001E-4</v>
      </c>
      <c r="L30" s="19">
        <v>0.33526</v>
      </c>
      <c r="M30" s="19">
        <v>0.1633</v>
      </c>
      <c r="N30" s="19">
        <v>0.18057999999999999</v>
      </c>
      <c r="O30" s="19">
        <v>4.5933999999999999</v>
      </c>
      <c r="Q30" s="36">
        <f t="shared" ref="Q30:Q38" si="7">C30/(C30+D30)</f>
        <v>9.0857861635220125E-2</v>
      </c>
    </row>
    <row r="31" spans="1:17" x14ac:dyDescent="0.25">
      <c r="A31" s="8" t="s">
        <v>5</v>
      </c>
      <c r="B31" s="34">
        <v>26.5137</v>
      </c>
      <c r="C31" s="9">
        <v>0.22631000000000001</v>
      </c>
      <c r="D31" s="18">
        <f t="shared" si="6"/>
        <v>3.5044600000000004</v>
      </c>
      <c r="E31" s="19">
        <v>5.3643700000000001</v>
      </c>
      <c r="G31" s="19">
        <v>1.6335999999999999</v>
      </c>
      <c r="H31" s="19">
        <v>1.9746999999999999</v>
      </c>
      <c r="I31" s="19">
        <v>1.0972</v>
      </c>
      <c r="J31" s="19">
        <v>8.2669999999999993E-2</v>
      </c>
      <c r="K31" s="19">
        <v>0.31964999999999999</v>
      </c>
      <c r="L31" s="19">
        <v>0.69484000000000001</v>
      </c>
      <c r="M31" s="19">
        <v>0.43030000000000002</v>
      </c>
      <c r="N31" s="19">
        <v>0.22631000000000001</v>
      </c>
      <c r="O31" s="19">
        <v>5.3643700000000001</v>
      </c>
      <c r="Q31" s="36">
        <f t="shared" si="7"/>
        <v>6.066039986383507E-2</v>
      </c>
    </row>
    <row r="32" spans="1:17" hidden="1" x14ac:dyDescent="0.25">
      <c r="A32" s="8" t="s">
        <v>0</v>
      </c>
      <c r="B32" s="34">
        <v>32.266199999999998</v>
      </c>
      <c r="C32" s="9">
        <v>0.37972</v>
      </c>
      <c r="D32" s="18">
        <f t="shared" si="6"/>
        <v>6.1386099999999999</v>
      </c>
      <c r="E32" s="19">
        <v>8.6121300000000005</v>
      </c>
      <c r="G32" s="19">
        <v>2.0937999999999999</v>
      </c>
      <c r="H32" s="19">
        <v>5.0411999999999999</v>
      </c>
      <c r="I32" s="19">
        <v>0.78569999999999995</v>
      </c>
      <c r="J32" s="19">
        <v>1.806E-2</v>
      </c>
      <c r="K32" s="19">
        <v>0</v>
      </c>
      <c r="L32" s="19">
        <v>0.76759999999999995</v>
      </c>
      <c r="M32" s="19">
        <v>0.314</v>
      </c>
      <c r="N32" s="19">
        <v>0.37972</v>
      </c>
      <c r="O32" s="19">
        <v>8.6121300000000005</v>
      </c>
      <c r="Q32" s="36">
        <f t="shared" si="7"/>
        <v>5.8254184737501789E-2</v>
      </c>
    </row>
    <row r="33" spans="1:17" x14ac:dyDescent="0.25">
      <c r="A33" s="8" t="s">
        <v>6</v>
      </c>
      <c r="B33" s="34">
        <v>32.138100000000001</v>
      </c>
      <c r="C33" s="9">
        <v>0.78646000000000005</v>
      </c>
      <c r="D33" s="18">
        <f t="shared" si="6"/>
        <v>9.1032000000000011</v>
      </c>
      <c r="E33" s="19">
        <v>11.99586</v>
      </c>
      <c r="G33" s="19">
        <v>2.1061999999999999</v>
      </c>
      <c r="H33" s="19">
        <v>3.9946999999999999</v>
      </c>
      <c r="I33" s="19">
        <v>1.6284000000000001</v>
      </c>
      <c r="J33" s="19">
        <v>0.21740000000000001</v>
      </c>
      <c r="K33" s="19">
        <v>9.4199999999999996E-3</v>
      </c>
      <c r="L33" s="19">
        <v>1.4016299999999999</v>
      </c>
      <c r="M33" s="19">
        <v>3.4824999999999999</v>
      </c>
      <c r="N33" s="19">
        <v>0.78646000000000005</v>
      </c>
      <c r="O33" s="19">
        <v>11.99586</v>
      </c>
      <c r="Q33" s="36">
        <f t="shared" si="7"/>
        <v>7.9523461878365884E-2</v>
      </c>
    </row>
    <row r="34" spans="1:17" x14ac:dyDescent="0.25">
      <c r="A34" s="8" t="s">
        <v>9</v>
      </c>
      <c r="B34" s="34">
        <v>27.912800000000001</v>
      </c>
      <c r="C34" s="9">
        <v>0.65605999999999998</v>
      </c>
      <c r="D34" s="18">
        <f t="shared" si="6"/>
        <v>9.4177800000000005</v>
      </c>
      <c r="E34" s="19">
        <v>13.90624</v>
      </c>
      <c r="G34" s="19">
        <v>3.8323999999999998</v>
      </c>
      <c r="H34" s="19">
        <v>4.6559999999999997</v>
      </c>
      <c r="I34" s="19">
        <v>2.0207999999999999</v>
      </c>
      <c r="J34" s="19">
        <v>0.25741999999999998</v>
      </c>
      <c r="K34" s="19">
        <v>0.11364</v>
      </c>
      <c r="L34" s="19">
        <v>1.6497599999999999</v>
      </c>
      <c r="M34" s="19">
        <v>2.7418</v>
      </c>
      <c r="N34" s="19">
        <v>0.65605999999999998</v>
      </c>
      <c r="O34" s="19">
        <v>13.90624</v>
      </c>
      <c r="Q34" s="36">
        <f t="shared" si="7"/>
        <v>6.5125116142404474E-2</v>
      </c>
    </row>
    <row r="35" spans="1:17" x14ac:dyDescent="0.25">
      <c r="A35" s="8" t="s">
        <v>4</v>
      </c>
      <c r="B35" s="34">
        <v>15.245699999999999</v>
      </c>
      <c r="C35" s="9">
        <v>0.78910999999999998</v>
      </c>
      <c r="D35" s="18">
        <f t="shared" si="6"/>
        <v>13.429349999999998</v>
      </c>
      <c r="E35" s="19">
        <v>18.908359999999998</v>
      </c>
      <c r="G35" s="19">
        <v>4.6898999999999997</v>
      </c>
      <c r="H35" s="19">
        <v>9.0800999999999998</v>
      </c>
      <c r="I35" s="19">
        <v>3.0383</v>
      </c>
      <c r="J35" s="19">
        <v>0.30975000000000003</v>
      </c>
      <c r="K35" s="19">
        <v>0.10281</v>
      </c>
      <c r="L35" s="19">
        <v>2.5109400000000002</v>
      </c>
      <c r="M35" s="19">
        <v>1.3028</v>
      </c>
      <c r="N35" s="19">
        <v>0.78910999999999998</v>
      </c>
      <c r="O35" s="19">
        <v>18.908359999999998</v>
      </c>
      <c r="Q35" s="36">
        <f t="shared" si="7"/>
        <v>5.5498978089047628E-2</v>
      </c>
    </row>
    <row r="36" spans="1:17" x14ac:dyDescent="0.25">
      <c r="A36" s="8" t="s">
        <v>2</v>
      </c>
      <c r="B36" s="34">
        <v>19.354299999999999</v>
      </c>
      <c r="C36" s="9">
        <v>0.70721000000000001</v>
      </c>
      <c r="D36" s="18">
        <f t="shared" si="6"/>
        <v>10.56917</v>
      </c>
      <c r="E36" s="19">
        <v>19.788679999999999</v>
      </c>
      <c r="G36" s="19">
        <v>8.5122999999999998</v>
      </c>
      <c r="H36" s="19">
        <v>6.6395999999999997</v>
      </c>
      <c r="I36" s="19">
        <v>2.7959000000000001</v>
      </c>
      <c r="J36" s="19">
        <v>1.0993900000000001</v>
      </c>
      <c r="K36" s="19">
        <v>0.1502</v>
      </c>
      <c r="L36" s="19">
        <v>1.5462800000000001</v>
      </c>
      <c r="M36" s="19">
        <v>1.1336999999999999</v>
      </c>
      <c r="N36" s="19">
        <v>0.70721000000000001</v>
      </c>
      <c r="O36" s="19">
        <v>19.788679999999999</v>
      </c>
      <c r="Q36" s="36">
        <f t="shared" si="7"/>
        <v>6.2716048944785469E-2</v>
      </c>
    </row>
    <row r="37" spans="1:17" x14ac:dyDescent="0.25">
      <c r="A37" s="8" t="s">
        <v>3</v>
      </c>
      <c r="B37" s="34">
        <v>16.0259</v>
      </c>
      <c r="C37" s="9">
        <v>2.1851400000000001</v>
      </c>
      <c r="D37" s="18">
        <f t="shared" si="6"/>
        <v>17.01118</v>
      </c>
      <c r="E37" s="19">
        <v>27.08982</v>
      </c>
      <c r="G37" s="19">
        <v>7.8935000000000004</v>
      </c>
      <c r="H37" s="19">
        <v>11.0814</v>
      </c>
      <c r="I37" s="19">
        <v>5.0086000000000004</v>
      </c>
      <c r="J37" s="19">
        <v>1.4632499999999999</v>
      </c>
      <c r="K37" s="19">
        <v>0.76188999999999996</v>
      </c>
      <c r="L37" s="19">
        <v>2.7834599999999998</v>
      </c>
      <c r="M37" s="19">
        <v>0.92410000000000003</v>
      </c>
      <c r="N37" s="19">
        <v>2.1851400000000001</v>
      </c>
      <c r="O37" s="19">
        <v>27.08982</v>
      </c>
      <c r="Q37" s="36">
        <f t="shared" si="7"/>
        <v>0.11383119264525701</v>
      </c>
    </row>
    <row r="38" spans="1:17" x14ac:dyDescent="0.25">
      <c r="A38" s="21" t="s">
        <v>43</v>
      </c>
      <c r="B38" s="35">
        <v>29.6111</v>
      </c>
      <c r="C38" s="11">
        <v>0.44947999999999999</v>
      </c>
      <c r="D38" s="18">
        <f t="shared" si="6"/>
        <v>5.6588800000000017</v>
      </c>
      <c r="E38" s="20">
        <v>8.9851600000000005</v>
      </c>
      <c r="G38" s="20">
        <v>2.8767999999999998</v>
      </c>
      <c r="H38" s="20">
        <v>3.3605999999999998</v>
      </c>
      <c r="I38" s="20">
        <v>1.5416000000000001</v>
      </c>
      <c r="J38" s="20">
        <v>0.24782999999999999</v>
      </c>
      <c r="K38" s="20">
        <v>0.26754</v>
      </c>
      <c r="L38" s="20">
        <v>1.0182899999999999</v>
      </c>
      <c r="M38" s="20">
        <v>0.75919999999999999</v>
      </c>
      <c r="N38" s="20">
        <v>0.44947999999999999</v>
      </c>
      <c r="O38" s="20">
        <v>8.9851600000000005</v>
      </c>
      <c r="Q38" s="36">
        <f t="shared" si="7"/>
        <v>7.358439908584298E-2</v>
      </c>
    </row>
    <row r="39" spans="1:17" x14ac:dyDescent="0.25">
      <c r="A39" s="29"/>
      <c r="B39" s="29"/>
      <c r="C39" s="30"/>
      <c r="D39" s="31"/>
      <c r="E39" s="31"/>
      <c r="G39" s="31"/>
      <c r="H39" s="31"/>
      <c r="I39" s="31"/>
      <c r="J39" s="31"/>
      <c r="K39" s="31"/>
      <c r="L39" s="31"/>
      <c r="M39" s="31"/>
      <c r="N39" s="31"/>
      <c r="O39" s="31"/>
    </row>
    <row r="40" spans="1:17" x14ac:dyDescent="0.25">
      <c r="A40" s="1" t="s">
        <v>37</v>
      </c>
    </row>
    <row r="41" spans="1:17" x14ac:dyDescent="0.25">
      <c r="A41" s="1" t="s">
        <v>40</v>
      </c>
    </row>
    <row r="42" spans="1:17" x14ac:dyDescent="0.25">
      <c r="A42" s="1" t="s">
        <v>36</v>
      </c>
    </row>
    <row r="74" spans="1:5" ht="18.75" x14ac:dyDescent="0.3">
      <c r="A74" s="3" t="s">
        <v>30</v>
      </c>
      <c r="B74" s="3"/>
    </row>
    <row r="77" spans="1:5" x14ac:dyDescent="0.25">
      <c r="A77" s="5"/>
      <c r="B77" s="5"/>
      <c r="C77" s="15"/>
      <c r="D77" s="16"/>
      <c r="E77" s="16"/>
    </row>
    <row r="78" spans="1:5" ht="39" x14ac:dyDescent="0.25">
      <c r="A78" s="5"/>
      <c r="B78" s="5"/>
      <c r="C78" s="5" t="s">
        <v>29</v>
      </c>
      <c r="D78" s="5" t="e">
        <f>#REF!</f>
        <v>#REF!</v>
      </c>
      <c r="E78" s="5"/>
    </row>
    <row r="79" spans="1:5" x14ac:dyDescent="0.25">
      <c r="A79" s="6" t="s">
        <v>1</v>
      </c>
      <c r="B79" s="6"/>
      <c r="C79" s="26">
        <f>C29/E29</f>
        <v>3.8061141580337195E-2</v>
      </c>
      <c r="D79" s="18"/>
      <c r="E79" s="18"/>
    </row>
    <row r="80" spans="1:5" x14ac:dyDescent="0.25">
      <c r="A80" s="8" t="s">
        <v>8</v>
      </c>
      <c r="B80" s="8"/>
      <c r="C80" s="27">
        <f t="shared" ref="C80:C88" si="8">C30/E30</f>
        <v>3.9312927243436234E-2</v>
      </c>
      <c r="D80" s="19"/>
      <c r="E80" s="19"/>
    </row>
    <row r="81" spans="1:5" x14ac:dyDescent="0.25">
      <c r="A81" s="8" t="s">
        <v>5</v>
      </c>
      <c r="B81" s="8"/>
      <c r="C81" s="27">
        <f t="shared" si="8"/>
        <v>4.2187619422224792E-2</v>
      </c>
      <c r="D81" s="19"/>
      <c r="E81" s="19"/>
    </row>
    <row r="82" spans="1:5" x14ac:dyDescent="0.25">
      <c r="A82" s="8" t="s">
        <v>0</v>
      </c>
      <c r="B82" s="8"/>
      <c r="C82" s="27">
        <f t="shared" si="8"/>
        <v>4.4091299132734872E-2</v>
      </c>
      <c r="D82" s="19"/>
      <c r="E82" s="19"/>
    </row>
    <row r="83" spans="1:5" x14ac:dyDescent="0.25">
      <c r="A83" s="8" t="s">
        <v>6</v>
      </c>
      <c r="B83" s="8"/>
      <c r="C83" s="27">
        <f t="shared" si="8"/>
        <v>6.5560951861725628E-2</v>
      </c>
      <c r="D83" s="19"/>
      <c r="E83" s="19"/>
    </row>
    <row r="84" spans="1:5" x14ac:dyDescent="0.25">
      <c r="A84" s="8" t="s">
        <v>9</v>
      </c>
      <c r="B84" s="8"/>
      <c r="C84" s="27">
        <f t="shared" si="8"/>
        <v>4.7177382239915314E-2</v>
      </c>
      <c r="D84" s="19"/>
      <c r="E84" s="19"/>
    </row>
    <row r="85" spans="1:5" x14ac:dyDescent="0.25">
      <c r="A85" s="8" t="s">
        <v>4</v>
      </c>
      <c r="B85" s="8"/>
      <c r="C85" s="27">
        <f t="shared" si="8"/>
        <v>4.1733392002267784E-2</v>
      </c>
      <c r="D85" s="19"/>
      <c r="E85" s="19"/>
    </row>
    <row r="86" spans="1:5" x14ac:dyDescent="0.25">
      <c r="A86" s="8" t="s">
        <v>2</v>
      </c>
      <c r="B86" s="8"/>
      <c r="C86" s="27">
        <f t="shared" si="8"/>
        <v>3.57381088581957E-2</v>
      </c>
      <c r="D86" s="19"/>
      <c r="E86" s="19"/>
    </row>
    <row r="87" spans="1:5" x14ac:dyDescent="0.25">
      <c r="A87" s="38" t="s">
        <v>3</v>
      </c>
      <c r="B87" s="38"/>
      <c r="C87" s="39">
        <f t="shared" si="8"/>
        <v>8.0662772953087172E-2</v>
      </c>
      <c r="D87" s="22"/>
      <c r="E87" s="22"/>
    </row>
    <row r="88" spans="1:5" x14ac:dyDescent="0.25">
      <c r="A88" s="37" t="s">
        <v>43</v>
      </c>
      <c r="B88" s="40"/>
      <c r="C88" s="41">
        <f t="shared" si="8"/>
        <v>5.0024707406434603E-2</v>
      </c>
      <c r="D88" s="42"/>
      <c r="E88" s="42"/>
    </row>
    <row r="90" spans="1:5" x14ac:dyDescent="0.25">
      <c r="A90" s="1" t="s">
        <v>37</v>
      </c>
    </row>
    <row r="91" spans="1:5" x14ac:dyDescent="0.25">
      <c r="A91" s="1" t="s">
        <v>35</v>
      </c>
    </row>
    <row r="92" spans="1:5" x14ac:dyDescent="0.25">
      <c r="A92" s="1" t="s">
        <v>36</v>
      </c>
    </row>
    <row r="97" spans="1:1" x14ac:dyDescent="0.25">
      <c r="A97" s="1" t="s">
        <v>44</v>
      </c>
    </row>
  </sheetData>
  <sortState ref="A28:O36">
    <sortCondition ref="E28:E36"/>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Children INTRO</vt:lpstr>
      <vt:lpstr>Figure 2.1 (Print)</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ILO - C Behrendt</cp:lastModifiedBy>
  <dcterms:created xsi:type="dcterms:W3CDTF">2012-09-07T19:30:19Z</dcterms:created>
  <dcterms:modified xsi:type="dcterms:W3CDTF">2014-06-20T08:35:48Z</dcterms:modified>
</cp:coreProperties>
</file>