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95" yWindow="-240" windowWidth="11700" windowHeight="8250"/>
  </bookViews>
  <sheets>
    <sheet name="Data Table B.11 (Print)" sheetId="7426" r:id="rId1"/>
    <sheet name="Table B.11 Sources (Print)" sheetId="7425" r:id="rId2"/>
  </sheets>
  <definedNames>
    <definedName name="_xlnm._FilterDatabase" localSheetId="0" hidden="1">'Data Table B.11 (Print)'!#REF!</definedName>
    <definedName name="_xlnm.Print_Area" localSheetId="0">'Data Table B.11 (Print)'!$A$1:$AB$222</definedName>
    <definedName name="_xlnm.Print_Area" localSheetId="1">'Table B.11 Sources (Print)'!$A$1:$E$36</definedName>
    <definedName name="_xlnm.Print_Titles" localSheetId="0">'Data Table B.11 (Print)'!$4:$4</definedName>
  </definedNames>
  <calcPr calcId="145621"/>
</workbook>
</file>

<file path=xl/calcChain.xml><?xml version="1.0" encoding="utf-8"?>
<calcChain xmlns="http://schemas.openxmlformats.org/spreadsheetml/2006/main">
  <c r="D25" i="7425" l="1"/>
  <c r="D32" i="7425" s="1"/>
  <c r="D33" i="7425" s="1"/>
  <c r="D34" i="7425" s="1"/>
  <c r="C25" i="7425"/>
  <c r="C32" i="7425"/>
  <c r="C33" i="7425" s="1"/>
  <c r="C34" i="7425" s="1"/>
  <c r="C29" i="7425"/>
  <c r="C30" i="7425" s="1"/>
  <c r="D29" i="7425"/>
  <c r="D30" i="7425" s="1"/>
</calcChain>
</file>

<file path=xl/sharedStrings.xml><?xml version="1.0" encoding="utf-8"?>
<sst xmlns="http://schemas.openxmlformats.org/spreadsheetml/2006/main" count="2325" uniqueCount="301">
  <si>
    <t>Sources</t>
  </si>
  <si>
    <t>Notes</t>
  </si>
  <si>
    <t>Australia</t>
  </si>
  <si>
    <t>Austria</t>
  </si>
  <si>
    <t>Bahamas</t>
  </si>
  <si>
    <t>Belarus</t>
  </si>
  <si>
    <t>Belgium</t>
  </si>
  <si>
    <t>Bosnia and Herzegovina</t>
  </si>
  <si>
    <t>Bulgaria</t>
  </si>
  <si>
    <t>Canada</t>
  </si>
  <si>
    <t>Croatia</t>
  </si>
  <si>
    <t>Cyprus</t>
  </si>
  <si>
    <t>Czech Republic</t>
  </si>
  <si>
    <t>Denmark</t>
  </si>
  <si>
    <t>Estonia</t>
  </si>
  <si>
    <t>Finland</t>
  </si>
  <si>
    <t>France</t>
  </si>
  <si>
    <t>Germany</t>
  </si>
  <si>
    <t>Hungary</t>
  </si>
  <si>
    <t>Iceland</t>
  </si>
  <si>
    <t>Ireland</t>
  </si>
  <si>
    <t>Italy</t>
  </si>
  <si>
    <t>Japan</t>
  </si>
  <si>
    <t>Latvia</t>
  </si>
  <si>
    <t>Lithuania</t>
  </si>
  <si>
    <t>Luxembourg</t>
  </si>
  <si>
    <t>Malta</t>
  </si>
  <si>
    <t>Netherlands</t>
  </si>
  <si>
    <t>New Zealand</t>
  </si>
  <si>
    <t>Norway</t>
  </si>
  <si>
    <t>Poland</t>
  </si>
  <si>
    <t>Portugal</t>
  </si>
  <si>
    <t>Russian Federation</t>
  </si>
  <si>
    <t>Singapore</t>
  </si>
  <si>
    <t>Slovakia</t>
  </si>
  <si>
    <t>Slovenia</t>
  </si>
  <si>
    <t>Spain</t>
  </si>
  <si>
    <t>Sweden</t>
  </si>
  <si>
    <t>Switzerland</t>
  </si>
  <si>
    <t>Ukraine</t>
  </si>
  <si>
    <t>United Kingdom</t>
  </si>
  <si>
    <t>United States</t>
  </si>
  <si>
    <t>Albania</t>
  </si>
  <si>
    <t>Argentina</t>
  </si>
  <si>
    <t>Azerbaijan</t>
  </si>
  <si>
    <t>Brazil</t>
  </si>
  <si>
    <t>Chile</t>
  </si>
  <si>
    <t>Costa Rica</t>
  </si>
  <si>
    <t>Egypt</t>
  </si>
  <si>
    <t>Jamaica</t>
  </si>
  <si>
    <t>Jordan</t>
  </si>
  <si>
    <t>Kazakhstan</t>
  </si>
  <si>
    <t>Malaysia</t>
  </si>
  <si>
    <t>Mexico</t>
  </si>
  <si>
    <t>Panama</t>
  </si>
  <si>
    <t>Romania</t>
  </si>
  <si>
    <t>Trinidad and Tobago</t>
  </si>
  <si>
    <t>Tunisia</t>
  </si>
  <si>
    <t>Uruguay</t>
  </si>
  <si>
    <t>Algeria</t>
  </si>
  <si>
    <t>Botswana</t>
  </si>
  <si>
    <t>China</t>
  </si>
  <si>
    <t>Djibouti</t>
  </si>
  <si>
    <t>Dominican Republic</t>
  </si>
  <si>
    <t>Ecuador</t>
  </si>
  <si>
    <t>Gabon</t>
  </si>
  <si>
    <t>Guatemala</t>
  </si>
  <si>
    <t>Guyana</t>
  </si>
  <si>
    <t>Iran, Islamic Republic of</t>
  </si>
  <si>
    <t>Morocco</t>
  </si>
  <si>
    <t>Paraguay</t>
  </si>
  <si>
    <t>Peru</t>
  </si>
  <si>
    <t>Saint Lucia</t>
  </si>
  <si>
    <t>South Africa</t>
  </si>
  <si>
    <t>Suriname</t>
  </si>
  <si>
    <t>Thailand</t>
  </si>
  <si>
    <t>Turkey</t>
  </si>
  <si>
    <t>Armenia</t>
  </si>
  <si>
    <t>Bhutan</t>
  </si>
  <si>
    <t>Colombia</t>
  </si>
  <si>
    <t>El Salvador</t>
  </si>
  <si>
    <t>Georgia</t>
  </si>
  <si>
    <t>Honduras</t>
  </si>
  <si>
    <t>Kenya</t>
  </si>
  <si>
    <t>Mauritania</t>
  </si>
  <si>
    <t>Mongolia</t>
  </si>
  <si>
    <t>Namibia</t>
  </si>
  <si>
    <t>Nicaragua</t>
  </si>
  <si>
    <t>Philippines</t>
  </si>
  <si>
    <t>Sri Lanka</t>
  </si>
  <si>
    <t>Tajikistan</t>
  </si>
  <si>
    <t>Viet Nam</t>
  </si>
  <si>
    <t>Yemen</t>
  </si>
  <si>
    <t>Bangladesh</t>
  </si>
  <si>
    <t>Benin</t>
  </si>
  <si>
    <t>Burkina Faso</t>
  </si>
  <si>
    <t>Burundi</t>
  </si>
  <si>
    <t>Cambodia</t>
  </si>
  <si>
    <t>Cameroon</t>
  </si>
  <si>
    <t>Central African Republic</t>
  </si>
  <si>
    <t>Chad</t>
  </si>
  <si>
    <t>Congo</t>
  </si>
  <si>
    <t>Ethiopia</t>
  </si>
  <si>
    <t>Ghana</t>
  </si>
  <si>
    <t>Guinea</t>
  </si>
  <si>
    <t>Guinea-Bissau</t>
  </si>
  <si>
    <t>Haiti</t>
  </si>
  <si>
    <t>India</t>
  </si>
  <si>
    <t>Indonesia</t>
  </si>
  <si>
    <t>Kyrgyzstan</t>
  </si>
  <si>
    <t>Lesotho</t>
  </si>
  <si>
    <t>Liberia</t>
  </si>
  <si>
    <t>Madagascar</t>
  </si>
  <si>
    <t>Malawi</t>
  </si>
  <si>
    <t>Mali</t>
  </si>
  <si>
    <t>Mozambique</t>
  </si>
  <si>
    <t>Nepal</t>
  </si>
  <si>
    <t>Niger</t>
  </si>
  <si>
    <t>Nigeria</t>
  </si>
  <si>
    <t>Pakistan</t>
  </si>
  <si>
    <t>Rwanda</t>
  </si>
  <si>
    <t>Senegal</t>
  </si>
  <si>
    <t>Sierra Leone</t>
  </si>
  <si>
    <t>Swaziland</t>
  </si>
  <si>
    <t>Uganda</t>
  </si>
  <si>
    <t>Uzbekistan</t>
  </si>
  <si>
    <t>Zambia</t>
  </si>
  <si>
    <t>...</t>
  </si>
  <si>
    <t>Number of nursing and midwifery personnel [B]</t>
  </si>
  <si>
    <t>Number of physicians [C]</t>
  </si>
  <si>
    <t>Total of health professional staff [A=B+C]</t>
  </si>
  <si>
    <t>Total population (in thousands) [D]</t>
  </si>
  <si>
    <t>Number of health professional per 10 000 persons [F=A/D*10]</t>
  </si>
  <si>
    <t>Total population covered if applying benchmark* (thousands) [E=A/benchmark*10]</t>
  </si>
  <si>
    <t>Angola</t>
  </si>
  <si>
    <t>Gambia</t>
  </si>
  <si>
    <t>Sao Tome and Principe</t>
  </si>
  <si>
    <t>Seychelles</t>
  </si>
  <si>
    <t>Togo</t>
  </si>
  <si>
    <t>Zimbabwe</t>
  </si>
  <si>
    <t>Iraq</t>
  </si>
  <si>
    <t>Korea, Republic of</t>
  </si>
  <si>
    <t>Maldives</t>
  </si>
  <si>
    <t>Syrian Arab Republic</t>
  </si>
  <si>
    <t>Turkmenistan</t>
  </si>
  <si>
    <t>Liechtenstein</t>
  </si>
  <si>
    <t>Montenegro</t>
  </si>
  <si>
    <t>Serbia</t>
  </si>
  <si>
    <t>Papua New Guinea</t>
  </si>
  <si>
    <t>Extent of coverage</t>
  </si>
  <si>
    <t xml:space="preserve">Year </t>
  </si>
  <si>
    <t>Human resources (and access indicators)</t>
  </si>
  <si>
    <t>North Africa</t>
  </si>
  <si>
    <t>Sub-Saharan Africa</t>
  </si>
  <si>
    <t>Comoros</t>
  </si>
  <si>
    <t>Eritrea</t>
  </si>
  <si>
    <t>Equatorial Guinea</t>
  </si>
  <si>
    <t>Mauritius</t>
  </si>
  <si>
    <t>Somalia</t>
  </si>
  <si>
    <t>Sudan</t>
  </si>
  <si>
    <t>Latin America and the Caribbean</t>
  </si>
  <si>
    <t>Aruba</t>
  </si>
  <si>
    <t>Barbados</t>
  </si>
  <si>
    <t>Belize</t>
  </si>
  <si>
    <t>North America</t>
  </si>
  <si>
    <t>Cuba</t>
  </si>
  <si>
    <t>Dominica</t>
  </si>
  <si>
    <t>Grenada</t>
  </si>
  <si>
    <t>Saint Kitts and Nevis</t>
  </si>
  <si>
    <t>Saint Vincent and the Grenadines</t>
  </si>
  <si>
    <t>Afghanistan</t>
  </si>
  <si>
    <t>Asia and the Pacific</t>
  </si>
  <si>
    <t>Bahrain</t>
  </si>
  <si>
    <t>Middle East</t>
  </si>
  <si>
    <t>Brunei Darussalam</t>
  </si>
  <si>
    <t>Western Europe</t>
  </si>
  <si>
    <t>Israel</t>
  </si>
  <si>
    <t>Kuwait</t>
  </si>
  <si>
    <t>Lebanon</t>
  </si>
  <si>
    <t>Myanmar</t>
  </si>
  <si>
    <t>Oman</t>
  </si>
  <si>
    <t>Qatar</t>
  </si>
  <si>
    <t>Saudi Arabia</t>
  </si>
  <si>
    <t>United Arab Emirates</t>
  </si>
  <si>
    <t>Central and Eastern Europe</t>
  </si>
  <si>
    <t>Greece</t>
  </si>
  <si>
    <t>Monaco</t>
  </si>
  <si>
    <t>San Marino</t>
  </si>
  <si>
    <t>Cook Islands</t>
  </si>
  <si>
    <t>Fiji</t>
  </si>
  <si>
    <t>Kiribati</t>
  </si>
  <si>
    <t>Marshall Islands</t>
  </si>
  <si>
    <t>Micronesia</t>
  </si>
  <si>
    <t>Nauru</t>
  </si>
  <si>
    <t>Niue</t>
  </si>
  <si>
    <t>Palau</t>
  </si>
  <si>
    <t>Tonga</t>
  </si>
  <si>
    <t>Tuvalu</t>
  </si>
  <si>
    <t>Western Samoa</t>
  </si>
  <si>
    <t>Solomon Islands</t>
  </si>
  <si>
    <t>Vanuatu</t>
  </si>
  <si>
    <t>Oceania</t>
  </si>
  <si>
    <t>Africa</t>
  </si>
  <si>
    <t>Asia</t>
  </si>
  <si>
    <t>Europe</t>
  </si>
  <si>
    <t>Low vulnerability</t>
  </si>
  <si>
    <t>Upper-middle-income economies ($4,036 to $12,475)</t>
  </si>
  <si>
    <t>EEs</t>
  </si>
  <si>
    <t>Very high vulnerability</t>
  </si>
  <si>
    <t>LDCs</t>
  </si>
  <si>
    <t>Low-income economies ($1,025 or less)</t>
  </si>
  <si>
    <t>High vulnerability</t>
  </si>
  <si>
    <t>Moderate vulnerability</t>
  </si>
  <si>
    <t>Lower-middle-income economies ($1,026 to $4,035)</t>
  </si>
  <si>
    <t>LMIs</t>
  </si>
  <si>
    <t>High-income economies ($12,476 or more)</t>
  </si>
  <si>
    <t>Very low vulnerability</t>
  </si>
  <si>
    <t>Developed countries</t>
  </si>
  <si>
    <t>Timor-Leste</t>
  </si>
  <si>
    <t>Year</t>
  </si>
  <si>
    <t>Trends in government expenditure on health (constant US$ per capita)</t>
  </si>
  <si>
    <t>Tanzania, United Rep. of</t>
  </si>
  <si>
    <t>Main regions</t>
  </si>
  <si>
    <t>Percentage rural population 2009</t>
  </si>
  <si>
    <t>Vulnerability level | combination of poverty and employment informality level in the country</t>
  </si>
  <si>
    <t>Proportion of the population living in rural areas (2010)</t>
  </si>
  <si>
    <t>Classification countries in low, medium and high income | four groups</t>
  </si>
  <si>
    <t>Developing countries</t>
  </si>
  <si>
    <t>Recode Developing countries</t>
  </si>
  <si>
    <t>South Sudan</t>
  </si>
  <si>
    <t>25-49 percent</t>
  </si>
  <si>
    <t>25-49 per cent</t>
  </si>
  <si>
    <t>50-69 percent</t>
  </si>
  <si>
    <t>50-69 per cent</t>
  </si>
  <si>
    <t>70 percent and over</t>
  </si>
  <si>
    <t>70 per cent and over</t>
  </si>
  <si>
    <t>Less than 25 percent</t>
  </si>
  <si>
    <t>Less than 25 per cent</t>
  </si>
  <si>
    <t xml:space="preserve">       </t>
  </si>
  <si>
    <r>
      <t>The ILO staff access deficit indicator [(benchmark-value</t>
    </r>
    <r>
      <rPr>
        <vertAlign val="subscript"/>
        <sz val="9"/>
        <rFont val="Calibri"/>
        <family val="2"/>
        <scheme val="minor"/>
      </rPr>
      <t>country X</t>
    </r>
    <r>
      <rPr>
        <sz val="9"/>
        <rFont val="Calibri"/>
        <family val="2"/>
        <scheme val="minor"/>
      </rPr>
      <t>)/benchmarck * 100]</t>
    </r>
  </si>
  <si>
    <r>
      <t xml:space="preserve">Total population </t>
    </r>
    <r>
      <rPr>
        <b/>
        <u/>
        <sz val="9"/>
        <rFont val="Calibri"/>
        <family val="2"/>
        <scheme val="minor"/>
      </rPr>
      <t>not</t>
    </r>
    <r>
      <rPr>
        <sz val="9"/>
        <rFont val="Calibri"/>
        <family val="2"/>
        <scheme val="minor"/>
      </rPr>
      <t xml:space="preserve"> covered due to health professional staff deficit (thousands) [F=D-E]</t>
    </r>
  </si>
  <si>
    <r>
      <t xml:space="preserve">Percentage of total population </t>
    </r>
    <r>
      <rPr>
        <b/>
        <u/>
        <sz val="9"/>
        <rFont val="Calibri"/>
        <family val="2"/>
        <scheme val="minor"/>
      </rPr>
      <t>not</t>
    </r>
    <r>
      <rPr>
        <sz val="9"/>
        <rFont val="Calibri"/>
        <family val="2"/>
        <scheme val="minor"/>
      </rPr>
      <t xml:space="preserve"> covered due to health professional staff deficit
G=F/D*100</t>
    </r>
  </si>
  <si>
    <r>
      <t>World</t>
    </r>
    <r>
      <rPr>
        <vertAlign val="superscript"/>
        <sz val="9"/>
        <color theme="1" tint="0.14996795556505021"/>
        <rFont val="Calibri"/>
        <family val="2"/>
        <scheme val="minor"/>
      </rPr>
      <t>12</t>
    </r>
  </si>
  <si>
    <t>Maternal mortality rate (2010)</t>
  </si>
  <si>
    <t>Cabo Verde</t>
  </si>
  <si>
    <t>Bolivia (Plurinational State of)</t>
  </si>
  <si>
    <r>
      <t>Per capita health expenditure not financed by private households' out-of-pocket payments (international $ PPP)</t>
    </r>
    <r>
      <rPr>
        <vertAlign val="superscript"/>
        <sz val="10"/>
        <color theme="4" tint="-0.249977111117893"/>
        <rFont val="Calibri"/>
        <family val="2"/>
        <scheme val="minor"/>
      </rPr>
      <t xml:space="preserve"> 2</t>
    </r>
  </si>
  <si>
    <r>
      <t xml:space="preserve">Population not covered (%) due to financial resources deficit </t>
    </r>
    <r>
      <rPr>
        <vertAlign val="superscript"/>
        <sz val="10"/>
        <color theme="4" tint="-0.249977111117893"/>
        <rFont val="Calibri"/>
        <family val="2"/>
        <scheme val="minor"/>
      </rPr>
      <t xml:space="preserve"> 3</t>
    </r>
  </si>
  <si>
    <r>
      <t xml:space="preserve">Population not covered (%) due to lack of professional health staff </t>
    </r>
    <r>
      <rPr>
        <vertAlign val="superscript"/>
        <sz val="10"/>
        <color theme="4" tint="-0.249977111117893"/>
        <rFont val="Calibri"/>
        <family val="2"/>
        <scheme val="minor"/>
      </rPr>
      <t xml:space="preserve"> 3</t>
    </r>
  </si>
  <si>
    <t>Live births attended by skilled health staff</t>
  </si>
  <si>
    <r>
      <t xml:space="preserve">Trends in out-of-pocket expenditure </t>
    </r>
    <r>
      <rPr>
        <sz val="10"/>
        <color indexed="9"/>
        <rFont val="Calibri"/>
        <family val="2"/>
        <scheme val="minor"/>
      </rPr>
      <t>(constant US$ per capita)</t>
    </r>
  </si>
  <si>
    <r>
      <t xml:space="preserve">Percentage of health expenditure not financed by out of pocket </t>
    </r>
    <r>
      <rPr>
        <vertAlign val="superscript"/>
        <sz val="8"/>
        <color indexed="9"/>
        <rFont val="Calibri"/>
        <family val="2"/>
        <scheme val="minor"/>
      </rPr>
      <t>2,3,7</t>
    </r>
  </si>
  <si>
    <t>Estimate of health coverage as a percentage of total population. Coverage includes affiliated members of health insurance or estimation of the population having free access to health care services provided by the State. Consult detailed data and sources available at: http://www.social-protection.org/gimi/gess/RessourceDownload.action?ressource.ressourceId=37218.</t>
  </si>
  <si>
    <t xml:space="preserve">Table B.11.  The multiple dimensions of health coverage </t>
  </si>
  <si>
    <r>
      <t xml:space="preserve">Government expenditure on health in constant US$ per capita (2007) </t>
    </r>
    <r>
      <rPr>
        <vertAlign val="superscript"/>
        <sz val="8"/>
        <color indexed="9"/>
        <rFont val="Calibri"/>
        <family val="2"/>
        <scheme val="minor"/>
      </rPr>
      <t>2</t>
    </r>
  </si>
  <si>
    <r>
      <t>Government expenditure on health in constant US$ per capita (2011)</t>
    </r>
    <r>
      <rPr>
        <vertAlign val="superscript"/>
        <sz val="8"/>
        <color indexed="9"/>
        <rFont val="Calibri"/>
        <family val="2"/>
        <scheme val="minor"/>
      </rPr>
      <t>2</t>
    </r>
    <r>
      <rPr>
        <sz val="8"/>
        <color indexed="9"/>
        <rFont val="Calibri"/>
        <family val="2"/>
        <scheme val="minor"/>
      </rPr>
      <t xml:space="preserve"> </t>
    </r>
  </si>
  <si>
    <r>
      <t xml:space="preserve">Out-of- pocket expenditure in constant US$ per capita (2007) </t>
    </r>
    <r>
      <rPr>
        <vertAlign val="superscript"/>
        <sz val="8"/>
        <color indexed="9"/>
        <rFont val="Calibri"/>
        <family val="2"/>
        <scheme val="minor"/>
      </rPr>
      <t>2</t>
    </r>
  </si>
  <si>
    <r>
      <t xml:space="preserve">Out-of- pocket expenditure in constant US$ per capita (2011) </t>
    </r>
    <r>
      <rPr>
        <vertAlign val="superscript"/>
        <sz val="8"/>
        <color indexed="9"/>
        <rFont val="Calibri"/>
        <family val="2"/>
        <scheme val="minor"/>
      </rPr>
      <t>2</t>
    </r>
  </si>
  <si>
    <r>
      <t>Trends in per capita out-of-pocket expenditure on health (constant US$ per capita | 2007</t>
    </r>
    <r>
      <rPr>
        <sz val="8"/>
        <color indexed="9"/>
        <rFont val="Calibri"/>
        <family val="2"/>
      </rPr>
      <t>–</t>
    </r>
    <r>
      <rPr>
        <sz val="8"/>
        <color indexed="9"/>
        <rFont val="Calibri"/>
        <family val="2"/>
        <scheme val="minor"/>
      </rPr>
      <t xml:space="preserve">11; % average annual change) </t>
    </r>
    <r>
      <rPr>
        <vertAlign val="superscript"/>
        <sz val="8"/>
        <color indexed="9"/>
        <rFont val="Calibri"/>
        <family val="2"/>
        <scheme val="minor"/>
      </rPr>
      <t>3</t>
    </r>
  </si>
  <si>
    <r>
      <t>% live births attended by skilled health staff</t>
    </r>
    <r>
      <rPr>
        <vertAlign val="superscript"/>
        <sz val="8"/>
        <color indexed="9"/>
        <rFont val="Calibri"/>
        <family val="2"/>
        <scheme val="minor"/>
      </rPr>
      <t>2,4</t>
    </r>
  </si>
  <si>
    <r>
      <t>Maternal mortality rate (modelled estimate, per 10,000 live births)</t>
    </r>
    <r>
      <rPr>
        <vertAlign val="superscript"/>
        <sz val="8"/>
        <color indexed="9"/>
        <rFont val="Calibri"/>
        <family val="2"/>
        <scheme val="minor"/>
      </rPr>
      <t>5</t>
    </r>
  </si>
  <si>
    <t>Congo, Democratic Republic</t>
  </si>
  <si>
    <t>Côte d'Ivoire</t>
  </si>
  <si>
    <t>Libyan Arab Jamahiriya</t>
  </si>
  <si>
    <t>Antigua and Barbuda</t>
  </si>
  <si>
    <t>Venezuela, Bolivarian Republic</t>
  </si>
  <si>
    <t>Hong Kong (China), Special Administrative Region</t>
  </si>
  <si>
    <t>Occupied Palestinian Territory</t>
  </si>
  <si>
    <t>Korea, Democratic People's Republic</t>
  </si>
  <si>
    <t>Lao People's Democratic Republic</t>
  </si>
  <si>
    <t>Andorra</t>
  </si>
  <si>
    <t xml:space="preserve">Moldova, Republic of </t>
  </si>
  <si>
    <t>The Former Yugoslav Republic of Macedonia</t>
  </si>
  <si>
    <t>Out-of-pocket expenditure as a percentage of total health expenditure: see table B.10.</t>
  </si>
  <si>
    <t>Percentage of the population not covered due to professional health staff deficit (based on 1. median value in low vulnerability group of countries or 2. WHO benchmark).
The ILO staff access deficit indicator reflects the supply side of access availability – in this case the availability of human resources at a level that guarantees at least basic, but universal, effective access to everybody. To estimate access to the services of skilled medical professionals (physicians and nursing and midwifery personnel), it uses as a proxy the relative difference between the density of health professionals in a given country and its median value in countries with a low level of vulnerability (population access to services of medical professionals in countries with low vulnerability is thus used as a benchmark for other countries).  The relative ILO benchmark corresponds to the median value in the group of countries assessed as 'low vulnerable' (regarding the structure of employment and poverty). Based on 2011 data from WHO (number of physicians, nursing and midwifery personnel per 10,000), the estimated median value is 41.1 per 10,000 poopulation  when weighted by total population.  
Another way to look at it is to refer to population not covered due to a deficit from the supply side (see second part of example below). Then, the ILO staff access deficit indicator estimates the dimension of the overall performance of health-care delivery as a percentage of the population that has no access to health care if needed. This value is above the minimum set by WHO for primary care delivery, which is 23 per 10,000.  
Professional staff includes physicians and nursing and midwifery personnel as defined by WHO. See Indicator definitions and metadata (http://apps.who.int/gho/indicatorregistry/App_Main/view_indicator.aspx?iid=3105, accessed May 2014).</t>
  </si>
  <si>
    <r>
      <t xml:space="preserve">WHO benchmark: It has been estimated, in the </t>
    </r>
    <r>
      <rPr>
        <i/>
        <sz val="9"/>
        <rFont val="Calibri"/>
        <family val="2"/>
        <scheme val="minor"/>
      </rPr>
      <t>World Health Report 2006</t>
    </r>
    <r>
      <rPr>
        <sz val="9"/>
        <rFont val="Calibri"/>
        <family val="2"/>
        <scheme val="minor"/>
      </rPr>
      <t xml:space="preserve">, that countries with fewer than 23 physicians, nurses and midwives per 10,000 population generally fail to achieve adequate coverage rates for selected primary health-care interventions as prioritized by the Millennium Development Goals framework (WHO Health Statistics 2012, pp. 82: http://www.who.int/gho/publications/world_health_statistics/WHS2012_IndicatorCompendium.pdf, accessed May 2014). </t>
    </r>
  </si>
  <si>
    <r>
      <t xml:space="preserve">Aggregate measures are weighted by total population (2012) from United Nations Population Division, </t>
    </r>
    <r>
      <rPr>
        <i/>
        <sz val="9"/>
        <rFont val="Calibri"/>
        <family val="2"/>
        <scheme val="minor"/>
      </rPr>
      <t>UN World Population Prospects</t>
    </r>
    <r>
      <rPr>
        <sz val="9"/>
        <rFont val="Calibri"/>
        <family val="2"/>
        <scheme val="minor"/>
      </rPr>
      <t>, 2012 Revision.</t>
    </r>
  </si>
  <si>
    <t>If referring to population covered:</t>
  </si>
  <si>
    <t xml:space="preserve">Table B.11. Multiple dimensions of health coverage. Sources, notes and definitions  </t>
  </si>
  <si>
    <t>Financial resources: Composition, level and trends (2011)</t>
  </si>
  <si>
    <t>* Relative ILO benchmark: 41.1 professional health staff per 10,000 persons.</t>
  </si>
  <si>
    <t>n.a: Not applicable.</t>
  </si>
  <si>
    <t>…: Not available.</t>
  </si>
  <si>
    <r>
      <t xml:space="preserve">Coverage gap due to health professional staff deficit (WHO benchmark: 23) </t>
    </r>
    <r>
      <rPr>
        <vertAlign val="superscript"/>
        <sz val="8"/>
        <color indexed="9"/>
        <rFont val="Calibri"/>
        <family val="2"/>
        <scheme val="minor"/>
      </rPr>
      <t>3,8,9</t>
    </r>
  </si>
  <si>
    <r>
      <t xml:space="preserve">Coverage gap due to financial resources deficit (benchmark: US$60 MDG target for 2015 in low income)  </t>
    </r>
    <r>
      <rPr>
        <vertAlign val="superscript"/>
        <sz val="8"/>
        <color indexed="9"/>
        <rFont val="Calibri"/>
        <family val="2"/>
        <scheme val="minor"/>
      </rPr>
      <t>2,9,10</t>
    </r>
  </si>
  <si>
    <r>
      <t xml:space="preserve">Coverage gap due to health professional staff deficit: (benchmark relative: 41.1) </t>
    </r>
    <r>
      <rPr>
        <vertAlign val="superscript"/>
        <sz val="8"/>
        <color indexed="9"/>
        <rFont val="Calibri"/>
        <family val="2"/>
        <scheme val="minor"/>
      </rPr>
      <t>3,8,13</t>
    </r>
  </si>
  <si>
    <r>
      <t>Trends in per capita government expenditure on health (constant US$ per capita | 2007</t>
    </r>
    <r>
      <rPr>
        <sz val="8"/>
        <color indexed="9"/>
        <rFont val="Calibri"/>
        <family val="2"/>
      </rPr>
      <t>–</t>
    </r>
    <r>
      <rPr>
        <sz val="8"/>
        <color indexed="9"/>
        <rFont val="Calibri"/>
        <family val="2"/>
        <scheme val="minor"/>
      </rPr>
      <t xml:space="preserve">11; (% average annual change) </t>
    </r>
    <r>
      <rPr>
        <vertAlign val="superscript"/>
        <sz val="8"/>
        <color indexed="9"/>
        <rFont val="Calibri"/>
        <family val="2"/>
        <scheme val="minor"/>
      </rPr>
      <t>3</t>
    </r>
  </si>
  <si>
    <r>
      <t>Per capita Health expenditure not financed by private households' out-of-pocket payments (US$)</t>
    </r>
    <r>
      <rPr>
        <vertAlign val="superscript"/>
        <sz val="7"/>
        <color indexed="9"/>
        <rFont val="Calibri"/>
        <family val="2"/>
        <scheme val="minor"/>
      </rPr>
      <t>3</t>
    </r>
  </si>
  <si>
    <r>
      <t xml:space="preserve">Estimate of health coverage as a percentage of total population </t>
    </r>
    <r>
      <rPr>
        <vertAlign val="superscript"/>
        <sz val="8"/>
        <color indexed="9"/>
        <rFont val="Calibri"/>
        <family val="2"/>
        <scheme val="minor"/>
      </rPr>
      <t>1,6</t>
    </r>
  </si>
  <si>
    <t>Major area, region or country</t>
  </si>
  <si>
    <r>
      <rPr>
        <i/>
        <sz val="9"/>
        <rFont val="Calibri"/>
        <family val="2"/>
        <scheme val="minor"/>
      </rPr>
      <t>C</t>
    </r>
    <r>
      <rPr>
        <sz val="9"/>
        <rFont val="Calibri"/>
        <family val="2"/>
        <scheme val="minor"/>
      </rPr>
      <t>overage gap due to financial resources deficit  based on median value in low vulnerability group of countries). The ILO financial deficit indicator follows the same principle as the access deficit indicator regarding total health spending (in US$ per capita and per year) except out-of-pocket payments.  The relative median value in 2011 in group of countries assessed as 'low vulnerable' is estimated at 239 US$ per capita and per year.</t>
    </r>
  </si>
  <si>
    <r>
      <t xml:space="preserve">According to the World Health Organization, ensuring access to the types of interventions and treatments needed to address MDGs 4, 5 and 6 requires on average “little more than US$ 60 per capita [annually] by 2015":  WHO, </t>
    </r>
    <r>
      <rPr>
        <i/>
        <sz val="9"/>
        <rFont val="Calibri"/>
        <family val="2"/>
        <scheme val="minor"/>
      </rPr>
      <t>The World Health Report: Health systems financing: The path to universal coverage</t>
    </r>
    <r>
      <rPr>
        <sz val="9"/>
        <rFont val="Calibri"/>
        <family val="2"/>
        <scheme val="minor"/>
      </rPr>
      <t>, World Health Organization (Geneva, 2010).</t>
    </r>
  </si>
  <si>
    <t>Example of calculation of the ILO coverage gap due to health professional staff deficit using a relative benchmark.</t>
  </si>
  <si>
    <r>
      <t xml:space="preserve">Coverage gap due to financial resources deficit, %  (benchmark: median in low vulnerability group US$239) </t>
    </r>
    <r>
      <rPr>
        <vertAlign val="superscript"/>
        <sz val="8"/>
        <color indexed="9"/>
        <rFont val="Calibri"/>
        <family val="2"/>
        <scheme val="minor"/>
      </rPr>
      <t>3,10</t>
    </r>
  </si>
  <si>
    <r>
      <t>1</t>
    </r>
    <r>
      <rPr>
        <sz val="10"/>
        <rFont val="Calibri Light"/>
        <family val="2"/>
      </rPr>
      <t xml:space="preserve"> </t>
    </r>
    <r>
      <rPr>
        <i/>
        <sz val="10"/>
        <rFont val="Calibri Light"/>
        <family val="2"/>
      </rPr>
      <t>OECD countries</t>
    </r>
    <r>
      <rPr>
        <sz val="10"/>
        <rFont val="Calibri Light"/>
        <family val="2"/>
      </rPr>
      <t>: OECD (Organisation for Economic Co-operation and Development). OECD Health Data 2012 (Health care coverage). Available at: http://www.oecd.org/health/health-systems/oecdhealthdata.htm [6 Jun. 2014]</t>
    </r>
  </si>
  <si>
    <r>
      <t>Non-OECD countries</t>
    </r>
    <r>
      <rPr>
        <sz val="10"/>
        <rFont val="Calibri Light"/>
        <family val="2"/>
      </rPr>
      <t>: consult detailed sources available at: http://www.social-protection.org/gimi/gess/RessFileDownload.do?ressourceId=37218;</t>
    </r>
  </si>
  <si>
    <r>
      <t>2</t>
    </r>
    <r>
      <rPr>
        <sz val="10"/>
        <rFont val="Calibri Light"/>
        <family val="2"/>
      </rPr>
      <t xml:space="preserve"> </t>
    </r>
    <r>
      <rPr>
        <sz val="10"/>
        <color rgb="FF000000"/>
        <rFont val="Calibri Light"/>
        <family val="2"/>
      </rPr>
      <t>WHO (World Health Organization): National Health Accounts (Global Health Expenditure database). Available at:  http://apps.who.int/nha/database [6 Jun. 2014].</t>
    </r>
    <r>
      <rPr>
        <sz val="10"/>
        <rFont val="Calibri Light"/>
        <family val="2"/>
      </rPr>
      <t> </t>
    </r>
  </si>
  <si>
    <r>
      <t>3</t>
    </r>
    <r>
      <rPr>
        <sz val="10"/>
        <rFont val="Calibri Light"/>
        <family val="2"/>
      </rPr>
      <t xml:space="preserve"> ILO calculations based on </t>
    </r>
    <r>
      <rPr>
        <sz val="10"/>
        <color rgb="FF000000"/>
        <rFont val="Calibri Light"/>
        <family val="2"/>
      </rPr>
      <t>WHO (World Health Organization): National Health Accounts (Global Health Expenditure database) and Global Health Observatory (see below).</t>
    </r>
  </si>
  <si>
    <r>
      <t xml:space="preserve">4 </t>
    </r>
    <r>
      <rPr>
        <sz val="10"/>
        <color rgb="FF000000"/>
        <rFont val="Calibri Light"/>
        <family val="2"/>
      </rPr>
      <t>WHO (World Health Organization):</t>
    </r>
    <r>
      <rPr>
        <sz val="10"/>
        <rFont val="Calibri Light"/>
        <family val="2"/>
      </rPr>
      <t xml:space="preserve"> Global Health Observatory. Available at: http://apps.who.int/gho/data/view.main [6 Jun. 2014]. </t>
    </r>
  </si>
  <si>
    <r>
      <t xml:space="preserve">5 </t>
    </r>
    <r>
      <rPr>
        <sz val="10"/>
        <rFont val="Calibri Light"/>
        <family val="2"/>
      </rPr>
      <t>World Bank: World Development Indicators. Available at: http://data.worldbank.org/datacatalog/world-development-indicators [6 Jun. 2014].</t>
    </r>
  </si>
  <si>
    <t>Updated FB 10/06/2014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</si>
</sst>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yy"/>
  </numFmts>
  <fonts count="45" x14ac:knownFonts="1">
    <font>
      <sz val="10"/>
      <name val="Arial"/>
    </font>
    <font>
      <sz val="8"/>
      <name val="Arial"/>
      <family val="2"/>
    </font>
    <font>
      <b/>
      <sz val="8"/>
      <color theme="4" tint="-0.499984740745262"/>
      <name val="Calibri"/>
      <family val="2"/>
      <scheme val="minor"/>
    </font>
    <font>
      <sz val="8"/>
      <color theme="4" tint="-0.499984740745262"/>
      <name val="Calibri"/>
      <family val="2"/>
      <scheme val="minor"/>
    </font>
    <font>
      <sz val="12"/>
      <color indexed="9"/>
      <name val="Calibri"/>
      <family val="2"/>
      <scheme val="minor"/>
    </font>
    <font>
      <sz val="8"/>
      <name val="Calibri"/>
      <family val="2"/>
      <scheme val="minor"/>
    </font>
    <font>
      <b/>
      <vertAlign val="superscript"/>
      <sz val="8"/>
      <color indexed="9"/>
      <name val="Calibri"/>
      <family val="2"/>
      <scheme val="minor"/>
    </font>
    <font>
      <b/>
      <sz val="8"/>
      <color indexed="9"/>
      <name val="Calibri"/>
      <family val="2"/>
      <scheme val="minor"/>
    </font>
    <font>
      <sz val="8"/>
      <color indexed="9"/>
      <name val="Calibri"/>
      <family val="2"/>
      <scheme val="minor"/>
    </font>
    <font>
      <vertAlign val="superscript"/>
      <sz val="8"/>
      <color indexed="9"/>
      <name val="Calibri"/>
      <family val="2"/>
      <scheme val="minor"/>
    </font>
    <font>
      <vertAlign val="superscript"/>
      <sz val="8"/>
      <name val="Calibri"/>
      <family val="2"/>
      <scheme val="minor"/>
    </font>
    <font>
      <sz val="10"/>
      <name val="Calibri"/>
      <family val="2"/>
      <scheme val="minor"/>
    </font>
    <font>
      <sz val="8"/>
      <color indexed="63"/>
      <name val="Calibri"/>
      <family val="2"/>
      <scheme val="minor"/>
    </font>
    <font>
      <sz val="8"/>
      <color theme="0" tint="-4.9989318521683403E-2"/>
      <name val="Calibri"/>
      <family val="2"/>
      <scheme val="minor"/>
    </font>
    <font>
      <sz val="9"/>
      <color indexed="63"/>
      <name val="Calibri"/>
      <family val="2"/>
      <scheme val="minor"/>
    </font>
    <font>
      <sz val="12"/>
      <color theme="0"/>
      <name val="Calibri"/>
      <family val="2"/>
      <scheme val="minor"/>
    </font>
    <font>
      <sz val="7"/>
      <color theme="0"/>
      <name val="Calibri"/>
      <family val="2"/>
      <scheme val="minor"/>
    </font>
    <font>
      <vertAlign val="superscript"/>
      <sz val="7"/>
      <color indexed="9"/>
      <name val="Calibri"/>
      <family val="2"/>
      <scheme val="minor"/>
    </font>
    <font>
      <b/>
      <sz val="8"/>
      <color indexed="63"/>
      <name val="Calibri"/>
      <family val="2"/>
      <scheme val="minor"/>
    </font>
    <font>
      <sz val="7"/>
      <color theme="4" tint="-0.499984740745262"/>
      <name val="Calibri"/>
      <family val="2"/>
      <scheme val="minor"/>
    </font>
    <font>
      <sz val="12"/>
      <color theme="4" tint="-0.249977111117893"/>
      <name val="Calibri"/>
      <family val="2"/>
      <scheme val="minor"/>
    </font>
    <font>
      <sz val="7"/>
      <name val="Calibri"/>
      <family val="2"/>
      <scheme val="minor"/>
    </font>
    <font>
      <b/>
      <sz val="8"/>
      <color theme="0" tint="-4.9989318521683403E-2"/>
      <name val="Calibri"/>
      <family val="2"/>
      <scheme val="minor"/>
    </font>
    <font>
      <sz val="9"/>
      <name val="Calibri"/>
      <family val="2"/>
      <scheme val="minor"/>
    </font>
    <font>
      <b/>
      <sz val="10"/>
      <color indexed="9"/>
      <name val="Calibri"/>
      <family val="2"/>
      <scheme val="minor"/>
    </font>
    <font>
      <sz val="10"/>
      <color indexed="9"/>
      <name val="Calibri"/>
      <family val="2"/>
      <scheme val="minor"/>
    </font>
    <font>
      <vertAlign val="superscript"/>
      <sz val="9"/>
      <name val="Calibri"/>
      <family val="2"/>
      <scheme val="minor"/>
    </font>
    <font>
      <vertAlign val="subscript"/>
      <sz val="9"/>
      <name val="Calibri"/>
      <family val="2"/>
      <scheme val="minor"/>
    </font>
    <font>
      <b/>
      <u/>
      <sz val="9"/>
      <name val="Calibri"/>
      <family val="2"/>
      <scheme val="minor"/>
    </font>
    <font>
      <b/>
      <sz val="9"/>
      <color indexed="10"/>
      <name val="Calibri"/>
      <family val="2"/>
      <scheme val="minor"/>
    </font>
    <font>
      <sz val="9"/>
      <color theme="1" tint="0.14999847407452621"/>
      <name val="Calibri"/>
      <family val="2"/>
      <scheme val="minor"/>
    </font>
    <font>
      <vertAlign val="superscript"/>
      <sz val="9"/>
      <color theme="1" tint="0.14996795556505021"/>
      <name val="Calibri"/>
      <family val="2"/>
      <scheme val="minor"/>
    </font>
    <font>
      <sz val="10"/>
      <color indexed="63"/>
      <name val="Calibri"/>
      <family val="2"/>
      <scheme val="minor"/>
    </font>
    <font>
      <b/>
      <sz val="10"/>
      <color theme="4" tint="-0.499984740745262"/>
      <name val="Calibri"/>
      <family val="2"/>
      <scheme val="minor"/>
    </font>
    <font>
      <sz val="9"/>
      <color theme="4" tint="-0.249977111117893"/>
      <name val="Calibri"/>
      <family val="2"/>
      <scheme val="minor"/>
    </font>
    <font>
      <sz val="10"/>
      <color theme="4" tint="-0.249977111117893"/>
      <name val="Calibri"/>
      <family val="2"/>
      <scheme val="minor"/>
    </font>
    <font>
      <vertAlign val="superscript"/>
      <sz val="10"/>
      <color theme="4" tint="-0.249977111117893"/>
      <name val="Calibri"/>
      <family val="2"/>
      <scheme val="minor"/>
    </font>
    <font>
      <b/>
      <sz val="10"/>
      <color theme="0"/>
      <name val="Calibri"/>
      <family val="2"/>
      <scheme val="minor"/>
    </font>
    <font>
      <i/>
      <sz val="9"/>
      <name val="Calibri"/>
      <family val="2"/>
      <scheme val="minor"/>
    </font>
    <font>
      <sz val="8"/>
      <color indexed="9"/>
      <name val="Calibri"/>
      <family val="2"/>
    </font>
    <font>
      <vertAlign val="superscript"/>
      <sz val="10"/>
      <name val="Calibri Light"/>
      <family val="2"/>
    </font>
    <font>
      <sz val="10"/>
      <name val="Calibri Light"/>
      <family val="2"/>
    </font>
    <font>
      <i/>
      <sz val="10"/>
      <name val="Calibri Light"/>
      <family val="2"/>
    </font>
    <font>
      <sz val="10"/>
      <color rgb="FF000000"/>
      <name val="Calibri Light"/>
      <family val="2"/>
    </font>
    <font>
      <sz val="8"/>
      <color theme="3" tint="0.5999938962981048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4" tint="-0.249977111117893"/>
        <bgColor indexed="64"/>
      </patternFill>
    </fill>
    <fill>
      <patternFill patternType="solid">
        <fgColor rgb="FF89A4A9"/>
        <bgColor indexed="64"/>
      </patternFill>
    </fill>
    <fill>
      <patternFill patternType="solid">
        <fgColor theme="0"/>
        <bgColor indexed="64"/>
      </patternFill>
    </fill>
    <fill>
      <patternFill patternType="solid">
        <fgColor theme="4" tint="0.59996337778862885"/>
        <bgColor indexed="64"/>
      </patternFill>
    </fill>
    <fill>
      <patternFill patternType="solid">
        <fgColor theme="0" tint="-0.14999847407452621"/>
        <bgColor indexed="64"/>
      </patternFill>
    </fill>
  </fills>
  <borders count="8">
    <border>
      <left/>
      <right/>
      <top/>
      <bottom/>
      <diagonal/>
    </border>
    <border>
      <left/>
      <right/>
      <top style="thin">
        <color indexed="18"/>
      </top>
      <bottom style="hair">
        <color indexed="18"/>
      </bottom>
      <diagonal/>
    </border>
    <border>
      <left/>
      <right/>
      <top style="hair">
        <color indexed="18"/>
      </top>
      <bottom style="hair">
        <color indexed="18"/>
      </bottom>
      <diagonal/>
    </border>
    <border>
      <left/>
      <right/>
      <top style="hair">
        <color indexed="18"/>
      </top>
      <bottom style="thin">
        <color indexed="18"/>
      </bottom>
      <diagonal/>
    </border>
    <border>
      <left/>
      <right/>
      <top style="thin">
        <color theme="0"/>
      </top>
      <bottom style="thin">
        <color theme="0"/>
      </bottom>
      <diagonal/>
    </border>
    <border>
      <left/>
      <right/>
      <top/>
      <bottom style="thin">
        <color auto="1"/>
      </bottom>
      <diagonal/>
    </border>
    <border>
      <left/>
      <right/>
      <top style="thin">
        <color auto="1"/>
      </top>
      <bottom style="thin">
        <color auto="1"/>
      </bottom>
      <diagonal/>
    </border>
    <border>
      <left/>
      <right/>
      <top/>
      <bottom style="thin">
        <color theme="0"/>
      </bottom>
      <diagonal/>
    </border>
  </borders>
  <cellStyleXfs count="2">
    <xf numFmtId="0" fontId="0" fillId="0" borderId="0"/>
    <xf numFmtId="0" fontId="1" fillId="0" borderId="0"/>
  </cellStyleXfs>
  <cellXfs count="130">
    <xf numFmtId="0" fontId="0" fillId="0" borderId="0" xfId="0"/>
    <xf numFmtId="1" fontId="2" fillId="2" borderId="0" xfId="0" applyNumberFormat="1" applyFont="1" applyFill="1" applyBorder="1" applyAlignment="1">
      <alignment horizontal="right" wrapText="1"/>
    </xf>
    <xf numFmtId="1" fontId="3" fillId="5" borderId="0" xfId="0" applyNumberFormat="1" applyFont="1" applyFill="1" applyBorder="1" applyAlignment="1">
      <alignment horizontal="right" wrapText="1"/>
    </xf>
    <xf numFmtId="1" fontId="3" fillId="2" borderId="0" xfId="0" applyNumberFormat="1" applyFont="1" applyFill="1" applyAlignment="1">
      <alignment horizontal="right" wrapText="1"/>
    </xf>
    <xf numFmtId="1" fontId="3" fillId="5" borderId="5" xfId="0" applyNumberFormat="1" applyFont="1" applyFill="1" applyBorder="1" applyAlignment="1">
      <alignment horizontal="right" wrapText="1"/>
    </xf>
    <xf numFmtId="164" fontId="2" fillId="4" borderId="0" xfId="0" applyNumberFormat="1" applyFont="1" applyFill="1" applyBorder="1" applyAlignment="1">
      <alignment horizontal="right" wrapText="1"/>
    </xf>
    <xf numFmtId="0" fontId="5" fillId="2" borderId="0" xfId="0" applyFont="1" applyFill="1" applyAlignment="1">
      <alignment vertical="top" wrapText="1" readingOrder="1"/>
    </xf>
    <xf numFmtId="0" fontId="5" fillId="2" borderId="0" xfId="0" applyFont="1" applyFill="1" applyBorder="1" applyAlignment="1">
      <alignment vertical="top"/>
    </xf>
    <xf numFmtId="0" fontId="6" fillId="3" borderId="0" xfId="0" applyFont="1" applyFill="1" applyBorder="1" applyAlignment="1">
      <alignment vertical="top" wrapText="1"/>
    </xf>
    <xf numFmtId="0" fontId="7" fillId="3" borderId="0" xfId="0" applyFont="1" applyFill="1" applyBorder="1" applyAlignment="1">
      <alignment vertical="top" wrapText="1"/>
    </xf>
    <xf numFmtId="0" fontId="5" fillId="2" borderId="0" xfId="0" applyFont="1" applyFill="1" applyBorder="1" applyAlignment="1">
      <alignment vertical="top" wrapText="1"/>
    </xf>
    <xf numFmtId="0" fontId="5" fillId="2" borderId="0" xfId="0" applyFont="1" applyFill="1" applyBorder="1" applyAlignment="1">
      <alignment horizontal="left" vertical="top" wrapText="1"/>
    </xf>
    <xf numFmtId="0" fontId="10" fillId="2" borderId="0" xfId="0" applyFont="1" applyFill="1" applyBorder="1" applyAlignment="1">
      <alignment vertical="top"/>
    </xf>
    <xf numFmtId="0" fontId="5" fillId="2" borderId="0" xfId="0" applyFont="1" applyFill="1" applyBorder="1" applyAlignment="1">
      <alignment horizontal="right" vertical="top" wrapText="1"/>
    </xf>
    <xf numFmtId="0" fontId="5" fillId="5" borderId="0" xfId="0" applyFont="1" applyFill="1" applyAlignment="1"/>
    <xf numFmtId="0" fontId="11" fillId="5" borderId="0" xfId="0" applyFont="1" applyFill="1"/>
    <xf numFmtId="0" fontId="11" fillId="5" borderId="0" xfId="0" applyFont="1" applyFill="1" applyAlignment="1">
      <alignment horizontal="right"/>
    </xf>
    <xf numFmtId="0" fontId="11" fillId="6" borderId="6" xfId="0" applyFont="1" applyFill="1" applyBorder="1" applyAlignment="1">
      <alignment horizontal="right" wrapText="1"/>
    </xf>
    <xf numFmtId="0" fontId="11" fillId="6" borderId="6" xfId="0" applyFont="1" applyFill="1" applyBorder="1" applyAlignment="1">
      <alignment wrapText="1"/>
    </xf>
    <xf numFmtId="0" fontId="11" fillId="5" borderId="0" xfId="0" applyFont="1" applyFill="1" applyBorder="1"/>
    <xf numFmtId="0" fontId="11" fillId="5" borderId="0" xfId="0" applyFont="1" applyFill="1" applyBorder="1" applyAlignment="1">
      <alignment wrapText="1"/>
    </xf>
    <xf numFmtId="0" fontId="11" fillId="6" borderId="0" xfId="0" applyFont="1" applyFill="1" applyBorder="1" applyAlignment="1">
      <alignment wrapText="1"/>
    </xf>
    <xf numFmtId="164" fontId="13" fillId="4" borderId="0" xfId="0" applyNumberFormat="1" applyFont="1" applyFill="1" applyBorder="1" applyAlignment="1">
      <alignment horizontal="right" wrapText="1"/>
    </xf>
    <xf numFmtId="0" fontId="12" fillId="5" borderId="0" xfId="0" applyFont="1" applyFill="1" applyBorder="1" applyAlignment="1">
      <alignment horizontal="right"/>
    </xf>
    <xf numFmtId="0" fontId="14" fillId="5" borderId="0" xfId="0" applyFont="1" applyFill="1" applyBorder="1" applyAlignment="1">
      <alignment horizontal="right"/>
    </xf>
    <xf numFmtId="0" fontId="12" fillId="5" borderId="0" xfId="0" applyFont="1" applyFill="1" applyBorder="1" applyAlignment="1">
      <alignment horizontal="left"/>
    </xf>
    <xf numFmtId="0" fontId="8" fillId="3" borderId="0" xfId="0" applyFont="1" applyFill="1" applyBorder="1" applyAlignment="1">
      <alignment wrapText="1"/>
    </xf>
    <xf numFmtId="1" fontId="18" fillId="2" borderId="0" xfId="0" applyNumberFormat="1" applyFont="1" applyFill="1" applyBorder="1" applyAlignment="1">
      <alignment horizontal="right" wrapText="1"/>
    </xf>
    <xf numFmtId="164" fontId="12" fillId="2" borderId="0" xfId="0" applyNumberFormat="1" applyFont="1" applyFill="1" applyBorder="1" applyAlignment="1">
      <alignment horizontal="right" wrapText="1"/>
    </xf>
    <xf numFmtId="1" fontId="19" fillId="2" borderId="0" xfId="0" applyNumberFormat="1" applyFont="1" applyFill="1" applyBorder="1" applyAlignment="1">
      <alignment horizontal="right" wrapText="1"/>
    </xf>
    <xf numFmtId="164" fontId="18" fillId="2" borderId="0" xfId="0" applyNumberFormat="1" applyFont="1" applyFill="1" applyBorder="1" applyAlignment="1">
      <alignment horizontal="right" wrapText="1"/>
    </xf>
    <xf numFmtId="164" fontId="18" fillId="2" borderId="0" xfId="0" applyNumberFormat="1" applyFont="1" applyFill="1" applyBorder="1" applyAlignment="1">
      <alignment horizontal="left" wrapText="1"/>
    </xf>
    <xf numFmtId="165" fontId="18" fillId="2" borderId="0" xfId="0" applyNumberFormat="1" applyFont="1" applyFill="1" applyBorder="1" applyAlignment="1">
      <alignment horizontal="right" wrapText="1"/>
    </xf>
    <xf numFmtId="0" fontId="12" fillId="5" borderId="0" xfId="0" applyFont="1" applyFill="1" applyAlignment="1">
      <alignment horizontal="right" wrapText="1"/>
    </xf>
    <xf numFmtId="0" fontId="20" fillId="5" borderId="0" xfId="0" applyFont="1" applyFill="1"/>
    <xf numFmtId="1" fontId="13" fillId="5" borderId="0" xfId="0" applyNumberFormat="1" applyFont="1" applyFill="1" applyBorder="1" applyAlignment="1">
      <alignment horizontal="right" wrapText="1"/>
    </xf>
    <xf numFmtId="164" fontId="13" fillId="5" borderId="0" xfId="0" applyNumberFormat="1" applyFont="1" applyFill="1" applyBorder="1" applyAlignment="1">
      <alignment horizontal="right" wrapText="1"/>
    </xf>
    <xf numFmtId="164" fontId="13" fillId="5" borderId="0" xfId="0" applyNumberFormat="1" applyFont="1" applyFill="1" applyBorder="1" applyAlignment="1">
      <alignment horizontal="left" wrapText="1"/>
    </xf>
    <xf numFmtId="0" fontId="5" fillId="5" borderId="0" xfId="0" applyFont="1" applyFill="1" applyBorder="1" applyAlignment="1">
      <alignment horizontal="right"/>
    </xf>
    <xf numFmtId="0" fontId="12" fillId="2" borderId="0" xfId="0" applyFont="1" applyFill="1" applyAlignment="1">
      <alignment horizontal="right" wrapText="1"/>
    </xf>
    <xf numFmtId="164" fontId="5" fillId="5" borderId="0" xfId="0" applyNumberFormat="1" applyFont="1" applyFill="1" applyBorder="1" applyAlignment="1">
      <alignment horizontal="right" wrapText="1"/>
    </xf>
    <xf numFmtId="1" fontId="21" fillId="5" borderId="0" xfId="0" applyNumberFormat="1" applyFont="1" applyFill="1" applyBorder="1" applyAlignment="1">
      <alignment horizontal="right" wrapText="1"/>
    </xf>
    <xf numFmtId="164" fontId="5" fillId="5" borderId="0" xfId="0" applyNumberFormat="1" applyFont="1" applyFill="1" applyBorder="1" applyAlignment="1">
      <alignment horizontal="left" wrapText="1"/>
    </xf>
    <xf numFmtId="0" fontId="18" fillId="5" borderId="0" xfId="0" applyFont="1" applyFill="1" applyAlignment="1">
      <alignment horizontal="right" wrapText="1"/>
    </xf>
    <xf numFmtId="164" fontId="5" fillId="5" borderId="5" xfId="0" applyNumberFormat="1" applyFont="1" applyFill="1" applyBorder="1" applyAlignment="1">
      <alignment horizontal="right" wrapText="1"/>
    </xf>
    <xf numFmtId="0" fontId="18" fillId="5" borderId="5" xfId="0" applyFont="1" applyFill="1" applyBorder="1" applyAlignment="1">
      <alignment horizontal="right" wrapText="1"/>
    </xf>
    <xf numFmtId="0" fontId="12" fillId="2" borderId="5" xfId="0" applyFont="1" applyFill="1" applyBorder="1" applyAlignment="1">
      <alignment horizontal="right" wrapText="1"/>
    </xf>
    <xf numFmtId="0" fontId="12" fillId="5" borderId="5" xfId="0" applyFont="1" applyFill="1" applyBorder="1" applyAlignment="1">
      <alignment horizontal="right" wrapText="1"/>
    </xf>
    <xf numFmtId="1" fontId="21" fillId="5" borderId="5" xfId="0" applyNumberFormat="1" applyFont="1" applyFill="1" applyBorder="1" applyAlignment="1">
      <alignment horizontal="right" wrapText="1"/>
    </xf>
    <xf numFmtId="164" fontId="5" fillId="5" borderId="5" xfId="0" applyNumberFormat="1" applyFont="1" applyFill="1" applyBorder="1" applyAlignment="1">
      <alignment horizontal="left" wrapText="1"/>
    </xf>
    <xf numFmtId="164" fontId="12" fillId="2" borderId="0" xfId="0" applyNumberFormat="1" applyFont="1" applyFill="1" applyAlignment="1">
      <alignment horizontal="right" wrapText="1"/>
    </xf>
    <xf numFmtId="0" fontId="18" fillId="2" borderId="0" xfId="0" applyFont="1" applyFill="1" applyAlignment="1">
      <alignment horizontal="right" wrapText="1"/>
    </xf>
    <xf numFmtId="0" fontId="19" fillId="2" borderId="0" xfId="0" applyFont="1" applyFill="1" applyAlignment="1">
      <alignment horizontal="right" wrapText="1"/>
    </xf>
    <xf numFmtId="0" fontId="12" fillId="2" borderId="0" xfId="0" applyFont="1" applyFill="1" applyAlignment="1">
      <alignment horizontal="left" wrapText="1"/>
    </xf>
    <xf numFmtId="164" fontId="12" fillId="2" borderId="0" xfId="0" applyNumberFormat="1" applyFont="1" applyFill="1" applyAlignment="1">
      <alignment horizontal="left" wrapText="1"/>
    </xf>
    <xf numFmtId="165" fontId="12" fillId="2" borderId="0" xfId="0" applyNumberFormat="1" applyFont="1" applyFill="1" applyAlignment="1">
      <alignment horizontal="right" wrapText="1"/>
    </xf>
    <xf numFmtId="0" fontId="11" fillId="0" borderId="0" xfId="0" applyFont="1"/>
    <xf numFmtId="0" fontId="12" fillId="5" borderId="0" xfId="0" applyFont="1" applyFill="1" applyBorder="1" applyAlignment="1">
      <alignment horizontal="right" wrapText="1"/>
    </xf>
    <xf numFmtId="1" fontId="18" fillId="4" borderId="0" xfId="0" applyNumberFormat="1" applyFont="1" applyFill="1" applyBorder="1" applyAlignment="1">
      <alignment horizontal="right" wrapText="1"/>
    </xf>
    <xf numFmtId="1" fontId="22" fillId="4" borderId="0" xfId="0" applyNumberFormat="1" applyFont="1" applyFill="1" applyBorder="1" applyAlignment="1">
      <alignment horizontal="right" wrapText="1"/>
    </xf>
    <xf numFmtId="164" fontId="22" fillId="4" borderId="0" xfId="0" applyNumberFormat="1" applyFont="1" applyFill="1" applyBorder="1" applyAlignment="1">
      <alignment horizontal="right" wrapText="1"/>
    </xf>
    <xf numFmtId="164" fontId="22" fillId="4" borderId="0" xfId="0" applyNumberFormat="1" applyFont="1" applyFill="1" applyBorder="1" applyAlignment="1">
      <alignment horizontal="left" wrapText="1"/>
    </xf>
    <xf numFmtId="165" fontId="22" fillId="4" borderId="0" xfId="0" applyNumberFormat="1" applyFont="1" applyFill="1" applyBorder="1" applyAlignment="1">
      <alignment horizontal="right" wrapText="1"/>
    </xf>
    <xf numFmtId="0" fontId="23" fillId="2" borderId="0" xfId="0" applyFont="1" applyFill="1" applyAlignment="1">
      <alignment horizontal="left" vertical="top" wrapText="1"/>
    </xf>
    <xf numFmtId="0" fontId="23" fillId="2" borderId="0" xfId="1" applyFont="1" applyFill="1" applyAlignment="1">
      <alignment vertical="top"/>
    </xf>
    <xf numFmtId="0" fontId="26" fillId="2" borderId="0" xfId="1" applyFont="1" applyFill="1" applyAlignment="1">
      <alignment vertical="top"/>
    </xf>
    <xf numFmtId="1" fontId="23" fillId="2" borderId="0" xfId="0" applyNumberFormat="1" applyFont="1" applyFill="1" applyBorder="1" applyAlignment="1">
      <alignment horizontal="left" vertical="top" wrapText="1"/>
    </xf>
    <xf numFmtId="164" fontId="23" fillId="2" borderId="0" xfId="0" applyNumberFormat="1" applyFont="1" applyFill="1" applyBorder="1" applyAlignment="1">
      <alignment horizontal="left" vertical="top" wrapText="1"/>
    </xf>
    <xf numFmtId="0" fontId="23" fillId="2" borderId="0" xfId="0" applyFont="1" applyFill="1" applyAlignment="1">
      <alignment horizontal="right" vertical="top" wrapText="1"/>
    </xf>
    <xf numFmtId="0" fontId="26" fillId="2" borderId="0" xfId="0" applyFont="1" applyFill="1" applyBorder="1" applyAlignment="1">
      <alignment horizontal="left" vertical="top" wrapText="1"/>
    </xf>
    <xf numFmtId="0" fontId="23" fillId="2" borderId="0" xfId="0" applyFont="1" applyFill="1" applyBorder="1" applyAlignment="1">
      <alignment horizontal="left" vertical="top" wrapText="1"/>
    </xf>
    <xf numFmtId="0" fontId="26" fillId="2" borderId="0" xfId="0" applyFont="1" applyFill="1" applyBorder="1" applyAlignment="1">
      <alignment vertical="top"/>
    </xf>
    <xf numFmtId="0" fontId="23" fillId="2" borderId="0" xfId="0" applyFont="1" applyFill="1" applyBorder="1" applyAlignment="1">
      <alignment vertical="top" wrapText="1"/>
    </xf>
    <xf numFmtId="0" fontId="23" fillId="2" borderId="0" xfId="0" applyFont="1" applyFill="1" applyBorder="1" applyAlignment="1">
      <alignment vertical="top"/>
    </xf>
    <xf numFmtId="0" fontId="23" fillId="2" borderId="1" xfId="0" applyFont="1" applyFill="1" applyBorder="1" applyAlignment="1">
      <alignment horizontal="left" vertical="top"/>
    </xf>
    <xf numFmtId="0" fontId="23" fillId="2" borderId="1" xfId="0" applyFont="1" applyFill="1" applyBorder="1" applyAlignment="1">
      <alignment horizontal="right" vertical="top"/>
    </xf>
    <xf numFmtId="0" fontId="23" fillId="2" borderId="2" xfId="0" applyFont="1" applyFill="1" applyBorder="1" applyAlignment="1">
      <alignment horizontal="left" vertical="center" wrapText="1"/>
    </xf>
    <xf numFmtId="1" fontId="23" fillId="2" borderId="2" xfId="0" applyNumberFormat="1" applyFont="1" applyFill="1" applyBorder="1" applyAlignment="1">
      <alignment horizontal="right" vertical="center"/>
    </xf>
    <xf numFmtId="2" fontId="23" fillId="2" borderId="2" xfId="0" applyNumberFormat="1" applyFont="1" applyFill="1" applyBorder="1" applyAlignment="1">
      <alignment horizontal="right" vertical="center"/>
    </xf>
    <xf numFmtId="164" fontId="23" fillId="2" borderId="2" xfId="0" applyNumberFormat="1" applyFont="1" applyFill="1" applyBorder="1" applyAlignment="1">
      <alignment horizontal="right" vertical="center" wrapText="1"/>
    </xf>
    <xf numFmtId="0" fontId="23" fillId="2" borderId="3" xfId="0" applyFont="1" applyFill="1" applyBorder="1" applyAlignment="1">
      <alignment horizontal="left" vertical="center" wrapText="1"/>
    </xf>
    <xf numFmtId="164" fontId="23" fillId="2" borderId="3" xfId="0" applyNumberFormat="1" applyFont="1" applyFill="1" applyBorder="1" applyAlignment="1">
      <alignment horizontal="right" vertical="center"/>
    </xf>
    <xf numFmtId="0" fontId="23" fillId="2" borderId="0" xfId="0" applyFont="1" applyFill="1" applyBorder="1" applyAlignment="1">
      <alignment horizontal="right" vertical="top" wrapText="1"/>
    </xf>
    <xf numFmtId="0" fontId="29" fillId="2" borderId="0" xfId="0" applyFont="1" applyFill="1" applyBorder="1" applyAlignment="1">
      <alignment horizontal="left" vertical="top" wrapText="1"/>
    </xf>
    <xf numFmtId="1" fontId="30" fillId="7" borderId="0" xfId="0" applyNumberFormat="1" applyFont="1" applyFill="1" applyBorder="1" applyAlignment="1">
      <alignment horizontal="right" wrapText="1"/>
    </xf>
    <xf numFmtId="164" fontId="30" fillId="7" borderId="0" xfId="0" applyNumberFormat="1" applyFont="1" applyFill="1" applyBorder="1" applyAlignment="1">
      <alignment horizontal="right" wrapText="1"/>
    </xf>
    <xf numFmtId="164" fontId="30" fillId="7" borderId="0" xfId="0" applyNumberFormat="1" applyFont="1" applyFill="1" applyBorder="1" applyAlignment="1">
      <alignment horizontal="left" wrapText="1"/>
    </xf>
    <xf numFmtId="165" fontId="30" fillId="7" borderId="0" xfId="0" applyNumberFormat="1" applyFont="1" applyFill="1" applyBorder="1" applyAlignment="1">
      <alignment horizontal="right" wrapText="1"/>
    </xf>
    <xf numFmtId="0" fontId="24" fillId="3" borderId="0" xfId="0" applyFont="1" applyFill="1" applyBorder="1" applyAlignment="1">
      <alignment wrapText="1"/>
    </xf>
    <xf numFmtId="0" fontId="24" fillId="3" borderId="0" xfId="0" applyFont="1" applyFill="1" applyBorder="1" applyAlignment="1">
      <alignment horizontal="right" wrapText="1"/>
    </xf>
    <xf numFmtId="0" fontId="32" fillId="5" borderId="0" xfId="0" applyFont="1" applyFill="1" applyBorder="1" applyAlignment="1">
      <alignment horizontal="right"/>
    </xf>
    <xf numFmtId="0" fontId="24" fillId="3" borderId="0" xfId="0" applyFont="1" applyFill="1" applyBorder="1" applyAlignment="1">
      <alignment horizontal="left" wrapText="1"/>
    </xf>
    <xf numFmtId="1" fontId="33" fillId="3" borderId="0" xfId="0" applyNumberFormat="1" applyFont="1" applyFill="1" applyBorder="1" applyAlignment="1">
      <alignment wrapText="1"/>
    </xf>
    <xf numFmtId="164" fontId="34" fillId="7" borderId="0" xfId="0" applyNumberFormat="1" applyFont="1" applyFill="1" applyBorder="1" applyAlignment="1">
      <alignment horizontal="right" wrapText="1"/>
    </xf>
    <xf numFmtId="164" fontId="5" fillId="2" borderId="0" xfId="0" applyNumberFormat="1" applyFont="1" applyFill="1" applyAlignment="1">
      <alignment horizontal="right" wrapText="1"/>
    </xf>
    <xf numFmtId="0" fontId="35" fillId="2" borderId="0" xfId="0" applyFont="1" applyFill="1" applyAlignment="1">
      <alignment horizontal="left" vertical="top" wrapText="1"/>
    </xf>
    <xf numFmtId="0" fontId="35" fillId="2" borderId="0" xfId="1" applyFont="1" applyFill="1" applyAlignment="1">
      <alignment vertical="top"/>
    </xf>
    <xf numFmtId="0" fontId="24" fillId="3" borderId="7" xfId="0" applyFont="1" applyFill="1" applyBorder="1" applyAlignment="1">
      <alignment wrapText="1"/>
    </xf>
    <xf numFmtId="164" fontId="8" fillId="3" borderId="0" xfId="0" applyNumberFormat="1" applyFont="1" applyFill="1" applyBorder="1" applyAlignment="1">
      <alignment horizontal="right" textRotation="90" wrapText="1"/>
    </xf>
    <xf numFmtId="0" fontId="16" fillId="3" borderId="0" xfId="0" applyFont="1" applyFill="1" applyBorder="1" applyAlignment="1">
      <alignment horizontal="right" textRotation="90" wrapText="1"/>
    </xf>
    <xf numFmtId="0" fontId="8" fillId="3" borderId="0" xfId="0" applyFont="1" applyFill="1" applyBorder="1" applyAlignment="1">
      <alignment horizontal="right" textRotation="90" wrapText="1"/>
    </xf>
    <xf numFmtId="0" fontId="8" fillId="3" borderId="0" xfId="0" applyFont="1" applyFill="1" applyBorder="1" applyAlignment="1">
      <alignment textRotation="90" wrapText="1"/>
    </xf>
    <xf numFmtId="164" fontId="8" fillId="3" borderId="0" xfId="0" applyNumberFormat="1" applyFont="1" applyFill="1" applyBorder="1" applyAlignment="1">
      <alignment horizontal="left" textRotation="90" wrapText="1"/>
    </xf>
    <xf numFmtId="164" fontId="8" fillId="3" borderId="0" xfId="0" applyNumberFormat="1" applyFont="1" applyFill="1" applyBorder="1" applyAlignment="1">
      <alignment textRotation="90" wrapText="1"/>
    </xf>
    <xf numFmtId="0" fontId="5" fillId="5" borderId="0" xfId="0" applyFont="1" applyFill="1" applyAlignment="1">
      <alignment textRotation="90"/>
    </xf>
    <xf numFmtId="0" fontId="12" fillId="5" borderId="0" xfId="0" applyFont="1" applyFill="1" applyBorder="1" applyAlignment="1">
      <alignment horizontal="right" textRotation="90"/>
    </xf>
    <xf numFmtId="0" fontId="23" fillId="2" borderId="0" xfId="0" applyFont="1" applyFill="1" applyBorder="1" applyAlignment="1">
      <alignment horizontal="left" vertical="top" wrapText="1"/>
    </xf>
    <xf numFmtId="0" fontId="18" fillId="5" borderId="0" xfId="0" applyFont="1" applyFill="1" applyBorder="1" applyAlignment="1">
      <alignment horizontal="right" wrapText="1"/>
    </xf>
    <xf numFmtId="0" fontId="12" fillId="2" borderId="0" xfId="0" applyFont="1" applyFill="1" applyBorder="1" applyAlignment="1">
      <alignment horizontal="right" wrapText="1"/>
    </xf>
    <xf numFmtId="0" fontId="35" fillId="2" borderId="0" xfId="1" applyFont="1" applyFill="1" applyAlignment="1">
      <alignment horizontal="left" wrapText="1"/>
    </xf>
    <xf numFmtId="0" fontId="24" fillId="3" borderId="4" xfId="0" applyFont="1" applyFill="1" applyBorder="1" applyAlignment="1">
      <alignment horizontal="right" wrapText="1"/>
    </xf>
    <xf numFmtId="0" fontId="11" fillId="0" borderId="4" xfId="0" applyFont="1" applyBorder="1" applyAlignment="1">
      <alignment horizontal="right" wrapText="1"/>
    </xf>
    <xf numFmtId="0" fontId="24" fillId="3" borderId="7" xfId="0" applyFont="1" applyFill="1" applyBorder="1" applyAlignment="1">
      <alignment horizontal="right" wrapText="1"/>
    </xf>
    <xf numFmtId="0" fontId="11" fillId="0" borderId="7" xfId="0" applyFont="1" applyBorder="1" applyAlignment="1">
      <alignment horizontal="right" wrapText="1"/>
    </xf>
    <xf numFmtId="0" fontId="15" fillId="3" borderId="7" xfId="0" applyFont="1" applyFill="1" applyBorder="1" applyAlignment="1">
      <alignment wrapText="1"/>
    </xf>
    <xf numFmtId="0" fontId="24" fillId="3" borderId="7" xfId="0" applyFont="1" applyFill="1" applyBorder="1" applyAlignment="1">
      <alignment wrapText="1"/>
    </xf>
    <xf numFmtId="0" fontId="37" fillId="3" borderId="7" xfId="0" applyFont="1" applyFill="1" applyBorder="1" applyAlignment="1">
      <alignment horizontal="left" wrapText="1"/>
    </xf>
    <xf numFmtId="0" fontId="24" fillId="3" borderId="7" xfId="0" applyFont="1" applyFill="1" applyBorder="1" applyAlignment="1">
      <alignment horizontal="left" wrapText="1"/>
    </xf>
    <xf numFmtId="0" fontId="23" fillId="2" borderId="0" xfId="1" applyFont="1" applyFill="1" applyAlignment="1">
      <alignment vertical="top" wrapText="1" readingOrder="1"/>
    </xf>
    <xf numFmtId="0" fontId="4" fillId="3" borderId="7" xfId="0" applyFont="1" applyFill="1" applyBorder="1" applyAlignment="1">
      <alignment vertical="top" wrapText="1"/>
    </xf>
    <xf numFmtId="0" fontId="35" fillId="2" borderId="0" xfId="1" applyFont="1" applyFill="1" applyAlignment="1">
      <alignment horizontal="left" wrapText="1"/>
    </xf>
    <xf numFmtId="0" fontId="23" fillId="2" borderId="0" xfId="0" applyFont="1" applyFill="1" applyBorder="1" applyAlignment="1">
      <alignment vertical="top" wrapText="1" readingOrder="1"/>
    </xf>
    <xf numFmtId="0" fontId="23" fillId="2" borderId="0" xfId="0" applyFont="1" applyFill="1" applyBorder="1" applyAlignment="1">
      <alignment horizontal="left" vertical="top" wrapText="1"/>
    </xf>
    <xf numFmtId="0" fontId="23" fillId="2" borderId="0" xfId="1" applyFont="1" applyFill="1" applyAlignment="1">
      <alignment horizontal="left" vertical="top" wrapText="1"/>
    </xf>
    <xf numFmtId="0" fontId="23" fillId="0" borderId="0" xfId="0" applyFont="1" applyAlignment="1">
      <alignment vertical="top" wrapText="1" readingOrder="1"/>
    </xf>
    <xf numFmtId="0" fontId="40" fillId="5" borderId="0" xfId="0" applyFont="1" applyFill="1" applyAlignment="1">
      <alignment vertical="center" wrapText="1"/>
    </xf>
    <xf numFmtId="0" fontId="0" fillId="5" borderId="0" xfId="0" applyFill="1" applyAlignment="1">
      <alignment wrapText="1"/>
    </xf>
    <xf numFmtId="0" fontId="42" fillId="5" borderId="0" xfId="0" applyFont="1" applyFill="1" applyAlignment="1">
      <alignment vertical="center" wrapText="1"/>
    </xf>
    <xf numFmtId="0" fontId="40" fillId="5" borderId="0" xfId="0" applyFont="1" applyFill="1" applyAlignment="1">
      <alignment wrapText="1"/>
    </xf>
    <xf numFmtId="0" fontId="44" fillId="2" borderId="0" xfId="0" applyFont="1" applyFill="1" applyBorder="1" applyAlignment="1">
      <alignment horizontal="left" vertical="top" wrapText="1"/>
    </xf>
  </cellXfs>
  <cellStyles count="2">
    <cellStyle name="Normal" xfId="0" builtinId="0"/>
    <cellStyle name="Normal_Dependency ratio 1990-2050" xfId="1"/>
  </cellStyles>
  <dxfs count="0"/>
  <tableStyles count="0" defaultTableStyle="TableStyleMedium9" defaultPivotStyle="PivotStyleLight16"/>
  <colors>
    <mruColors>
      <color rgb="FF89A4A9"/>
      <color rgb="FF4578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2082"/>
  <sheetViews>
    <sheetView tabSelected="1" zoomScaleNormal="100" workbookViewId="0">
      <pane xSplit="3" ySplit="5" topLeftCell="D6" activePane="bottomRight" state="frozen"/>
      <selection pane="topRight" activeCell="D1" sqref="D1"/>
      <selection pane="bottomLeft" activeCell="A10" sqref="A10"/>
      <selection pane="bottomRight" activeCell="C224" sqref="C224"/>
    </sheetView>
  </sheetViews>
  <sheetFormatPr defaultColWidth="0" defaultRowHeight="11.25" zeroHeight="1" x14ac:dyDescent="0.2"/>
  <cols>
    <col min="1" max="1" width="2.7109375" style="51" customWidth="1"/>
    <col min="2" max="2" width="2.28515625" style="51" customWidth="1"/>
    <col min="3" max="3" width="17.5703125" style="39" customWidth="1"/>
    <col min="4" max="4" width="12.5703125" style="50" customWidth="1"/>
    <col min="5" max="5" width="4.42578125" style="52" customWidth="1"/>
    <col min="6" max="6" width="1.5703125" style="39" customWidth="1"/>
    <col min="7" max="7" width="7.42578125" style="50" customWidth="1"/>
    <col min="8" max="8" width="9.42578125" style="50" customWidth="1"/>
    <col min="9" max="9" width="2.28515625" style="50" customWidth="1"/>
    <col min="10" max="11" width="7.5703125" style="50" bestFit="1" customWidth="1"/>
    <col min="12" max="12" width="10.7109375" style="50" customWidth="1"/>
    <col min="13" max="13" width="1.7109375" style="50" customWidth="1"/>
    <col min="14" max="14" width="6.28515625" style="50" customWidth="1"/>
    <col min="15" max="15" width="7.5703125" style="50" bestFit="1" customWidth="1"/>
    <col min="16" max="16" width="11.140625" style="50" customWidth="1"/>
    <col min="17" max="17" width="1.5703125" style="50" customWidth="1"/>
    <col min="18" max="18" width="10.140625" style="50" customWidth="1"/>
    <col min="19" max="19" width="11.85546875" style="50" bestFit="1" customWidth="1"/>
    <col min="20" max="20" width="1.5703125" style="39" customWidth="1"/>
    <col min="21" max="21" width="9.7109375" style="54" bestFit="1" customWidth="1"/>
    <col min="22" max="22" width="9.7109375" style="54" customWidth="1"/>
    <col min="23" max="23" width="1.5703125" style="39" customWidth="1"/>
    <col min="24" max="24" width="11.140625" style="50" customWidth="1"/>
    <col min="25" max="25" width="5.140625" style="3" customWidth="1"/>
    <col min="26" max="26" width="1.140625" style="50" customWidth="1"/>
    <col min="27" max="27" width="10.28515625" style="50" customWidth="1"/>
    <col min="28" max="28" width="0.85546875" style="55" customWidth="1"/>
    <col min="29" max="16384" width="13.28515625" style="23" hidden="1"/>
  </cols>
  <sheetData>
    <row r="1" spans="1:54" s="25" customFormat="1" ht="15.75" x14ac:dyDescent="0.25">
      <c r="A1" s="114" t="s">
        <v>253</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row>
    <row r="2" spans="1:54" s="90" customFormat="1" ht="36" customHeight="1" x14ac:dyDescent="0.2">
      <c r="A2" s="88"/>
      <c r="B2" s="88"/>
      <c r="C2" s="88"/>
      <c r="D2" s="112" t="s">
        <v>149</v>
      </c>
      <c r="E2" s="113"/>
      <c r="F2" s="89"/>
      <c r="G2" s="116" t="s">
        <v>279</v>
      </c>
      <c r="H2" s="116"/>
      <c r="I2" s="116"/>
      <c r="J2" s="116"/>
      <c r="K2" s="116"/>
      <c r="L2" s="116"/>
      <c r="M2" s="116"/>
      <c r="N2" s="116"/>
      <c r="O2" s="116"/>
      <c r="P2" s="116"/>
      <c r="Q2" s="116"/>
      <c r="R2" s="116"/>
      <c r="S2" s="116"/>
      <c r="T2" s="88"/>
      <c r="U2" s="117" t="s">
        <v>151</v>
      </c>
      <c r="V2" s="117"/>
      <c r="W2" s="88"/>
      <c r="X2" s="115" t="s">
        <v>249</v>
      </c>
      <c r="Y2" s="115"/>
      <c r="Z2" s="88"/>
      <c r="AA2" s="97" t="s">
        <v>243</v>
      </c>
      <c r="AB2" s="88"/>
    </row>
    <row r="3" spans="1:54" s="90" customFormat="1" ht="23.25" customHeight="1" x14ac:dyDescent="0.2">
      <c r="A3" s="88"/>
      <c r="B3" s="88"/>
      <c r="C3" s="88"/>
      <c r="D3" s="89"/>
      <c r="E3" s="89"/>
      <c r="F3" s="89"/>
      <c r="G3" s="89"/>
      <c r="H3" s="89"/>
      <c r="I3" s="89"/>
      <c r="J3" s="110" t="s">
        <v>220</v>
      </c>
      <c r="K3" s="111"/>
      <c r="L3" s="111"/>
      <c r="M3" s="89"/>
      <c r="N3" s="110" t="s">
        <v>250</v>
      </c>
      <c r="O3" s="111"/>
      <c r="P3" s="111"/>
      <c r="Q3" s="89"/>
      <c r="R3" s="89"/>
      <c r="S3" s="89"/>
      <c r="T3" s="88"/>
      <c r="U3" s="91"/>
      <c r="V3" s="91"/>
      <c r="W3" s="88"/>
      <c r="X3" s="88"/>
      <c r="Y3" s="92"/>
      <c r="Z3" s="88"/>
      <c r="AA3" s="88"/>
      <c r="AB3" s="88"/>
    </row>
    <row r="4" spans="1:54" s="105" customFormat="1" ht="115.5" customHeight="1" x14ac:dyDescent="0.2">
      <c r="A4" s="26"/>
      <c r="B4" s="26"/>
      <c r="C4" s="26" t="s">
        <v>289</v>
      </c>
      <c r="D4" s="98" t="s">
        <v>288</v>
      </c>
      <c r="E4" s="99" t="s">
        <v>150</v>
      </c>
      <c r="F4" s="100"/>
      <c r="G4" s="98" t="s">
        <v>251</v>
      </c>
      <c r="H4" s="98" t="s">
        <v>287</v>
      </c>
      <c r="I4" s="98"/>
      <c r="J4" s="98" t="s">
        <v>254</v>
      </c>
      <c r="K4" s="98" t="s">
        <v>255</v>
      </c>
      <c r="L4" s="98" t="s">
        <v>286</v>
      </c>
      <c r="M4" s="98"/>
      <c r="N4" s="98" t="s">
        <v>256</v>
      </c>
      <c r="O4" s="98" t="s">
        <v>257</v>
      </c>
      <c r="P4" s="98" t="s">
        <v>258</v>
      </c>
      <c r="Q4" s="98"/>
      <c r="R4" s="98" t="s">
        <v>284</v>
      </c>
      <c r="S4" s="98" t="s">
        <v>293</v>
      </c>
      <c r="T4" s="101"/>
      <c r="U4" s="102" t="s">
        <v>283</v>
      </c>
      <c r="V4" s="102" t="s">
        <v>285</v>
      </c>
      <c r="W4" s="101"/>
      <c r="X4" s="103" t="s">
        <v>259</v>
      </c>
      <c r="Y4" s="103" t="s">
        <v>219</v>
      </c>
      <c r="Z4" s="103"/>
      <c r="AA4" s="103" t="s">
        <v>260</v>
      </c>
      <c r="AB4" s="101"/>
      <c r="AC4" s="104" t="s">
        <v>222</v>
      </c>
      <c r="AD4" s="104" t="s">
        <v>222</v>
      </c>
      <c r="AE4" s="104" t="s">
        <v>223</v>
      </c>
      <c r="AF4" s="104" t="s">
        <v>224</v>
      </c>
      <c r="AG4" s="104" t="s">
        <v>225</v>
      </c>
      <c r="AH4" s="104" t="s">
        <v>224</v>
      </c>
      <c r="AI4" s="104" t="s">
        <v>226</v>
      </c>
      <c r="AJ4" s="104" t="s">
        <v>227</v>
      </c>
      <c r="AK4" s="104" t="s">
        <v>228</v>
      </c>
    </row>
    <row r="5" spans="1:54" ht="5.25" customHeight="1" x14ac:dyDescent="0.2">
      <c r="A5" s="27"/>
      <c r="B5" s="27"/>
      <c r="C5" s="27"/>
      <c r="D5" s="28"/>
      <c r="E5" s="29"/>
      <c r="F5" s="27"/>
      <c r="G5" s="30"/>
      <c r="H5" s="30"/>
      <c r="I5" s="30"/>
      <c r="J5" s="30"/>
      <c r="K5" s="30"/>
      <c r="L5" s="30"/>
      <c r="M5" s="30"/>
      <c r="N5" s="30"/>
      <c r="O5" s="30"/>
      <c r="P5" s="30"/>
      <c r="Q5" s="30"/>
      <c r="R5" s="30"/>
      <c r="S5" s="30"/>
      <c r="T5" s="27"/>
      <c r="U5" s="31"/>
      <c r="V5" s="31"/>
      <c r="W5" s="27"/>
      <c r="X5" s="30"/>
      <c r="Y5" s="1"/>
      <c r="Z5" s="30"/>
      <c r="AA5" s="30"/>
      <c r="AB5" s="32"/>
    </row>
    <row r="6" spans="1:54" s="24" customFormat="1" ht="12" x14ac:dyDescent="0.2">
      <c r="A6" s="84"/>
      <c r="B6" s="84"/>
      <c r="C6" s="84" t="s">
        <v>202</v>
      </c>
      <c r="D6" s="85">
        <v>24.652999999999999</v>
      </c>
      <c r="E6" s="85"/>
      <c r="F6" s="85"/>
      <c r="G6" s="85">
        <v>57.100720000000003</v>
      </c>
      <c r="H6" s="85">
        <v>73.558300000000003</v>
      </c>
      <c r="I6" s="85"/>
      <c r="J6" s="85">
        <v>30.504380000000001</v>
      </c>
      <c r="K6" s="85">
        <v>35.988759999999999</v>
      </c>
      <c r="L6" s="85"/>
      <c r="M6" s="85"/>
      <c r="N6" s="85">
        <v>23.186319999999998</v>
      </c>
      <c r="O6" s="85">
        <v>24.452940000000002</v>
      </c>
      <c r="P6" s="85"/>
      <c r="Q6" s="85"/>
      <c r="R6" s="85">
        <v>50.5931</v>
      </c>
      <c r="S6" s="85">
        <v>78.035650000000004</v>
      </c>
      <c r="T6" s="85"/>
      <c r="U6" s="86">
        <v>66.467500000000001</v>
      </c>
      <c r="V6" s="86">
        <v>52.254100000000001</v>
      </c>
      <c r="W6" s="85"/>
      <c r="X6" s="93">
        <v>53.5</v>
      </c>
      <c r="Y6" s="85"/>
      <c r="Z6" s="85"/>
      <c r="AA6" s="85">
        <v>42.882930000000002</v>
      </c>
      <c r="AB6" s="87"/>
    </row>
    <row r="7" spans="1:54" s="24" customFormat="1" ht="24" x14ac:dyDescent="0.2">
      <c r="A7" s="84"/>
      <c r="B7" s="84"/>
      <c r="C7" s="84" t="s">
        <v>160</v>
      </c>
      <c r="D7" s="85">
        <v>81.736000000000004</v>
      </c>
      <c r="E7" s="85"/>
      <c r="F7" s="85"/>
      <c r="G7" s="85">
        <v>64.362560000000002</v>
      </c>
      <c r="H7" s="85">
        <v>531.75840000000005</v>
      </c>
      <c r="I7" s="85"/>
      <c r="J7" s="85">
        <v>180.77381</v>
      </c>
      <c r="K7" s="85">
        <v>215.08694</v>
      </c>
      <c r="L7" s="85"/>
      <c r="M7" s="85"/>
      <c r="N7" s="85">
        <v>145.18288000000001</v>
      </c>
      <c r="O7" s="85">
        <v>145.80610999999999</v>
      </c>
      <c r="P7" s="85"/>
      <c r="Q7" s="85"/>
      <c r="R7" s="85">
        <v>1.181</v>
      </c>
      <c r="S7" s="85">
        <v>9.2383600000000001</v>
      </c>
      <c r="T7" s="85"/>
      <c r="U7" s="86">
        <v>17.9693</v>
      </c>
      <c r="V7" s="86">
        <v>5.1851000000000003</v>
      </c>
      <c r="W7" s="85"/>
      <c r="X7" s="93">
        <v>93.201999999999998</v>
      </c>
      <c r="Y7" s="85"/>
      <c r="Z7" s="85"/>
      <c r="AA7" s="85">
        <v>7.4567699999999997</v>
      </c>
      <c r="AB7" s="87"/>
    </row>
    <row r="8" spans="1:54" s="24" customFormat="1" ht="12" x14ac:dyDescent="0.2">
      <c r="A8" s="84"/>
      <c r="B8" s="84"/>
      <c r="C8" s="84" t="s">
        <v>164</v>
      </c>
      <c r="D8" s="85">
        <v>85.581999999999994</v>
      </c>
      <c r="E8" s="85"/>
      <c r="F8" s="85"/>
      <c r="G8" s="85">
        <v>88.399569999999997</v>
      </c>
      <c r="H8" s="85">
        <v>7357.2168000000001</v>
      </c>
      <c r="I8" s="85"/>
      <c r="J8" s="85">
        <v>3120.7661499999999</v>
      </c>
      <c r="K8" s="85">
        <v>3415.6131599999999</v>
      </c>
      <c r="L8" s="85"/>
      <c r="M8" s="85"/>
      <c r="N8" s="85">
        <v>861.58119999999997</v>
      </c>
      <c r="O8" s="85">
        <v>828.51544000000001</v>
      </c>
      <c r="P8" s="85"/>
      <c r="Q8" s="85"/>
      <c r="R8" s="85">
        <v>0</v>
      </c>
      <c r="S8" s="85">
        <v>0</v>
      </c>
      <c r="T8" s="85"/>
      <c r="U8" s="86">
        <v>0</v>
      </c>
      <c r="V8" s="86">
        <v>0</v>
      </c>
      <c r="W8" s="85"/>
      <c r="X8" s="93">
        <v>99.311000000000007</v>
      </c>
      <c r="Y8" s="85"/>
      <c r="Z8" s="85"/>
      <c r="AA8" s="85">
        <v>2.0110100000000002</v>
      </c>
      <c r="AB8" s="87"/>
    </row>
    <row r="9" spans="1:54" s="24" customFormat="1" ht="12" x14ac:dyDescent="0.2">
      <c r="A9" s="84"/>
      <c r="B9" s="84"/>
      <c r="C9" s="84" t="s">
        <v>175</v>
      </c>
      <c r="D9" s="85">
        <v>99.710999999999999</v>
      </c>
      <c r="E9" s="85"/>
      <c r="F9" s="85"/>
      <c r="G9" s="85">
        <v>86.160330000000002</v>
      </c>
      <c r="H9" s="85">
        <v>3918.0133999999998</v>
      </c>
      <c r="I9" s="85"/>
      <c r="J9" s="85">
        <v>2596.9842600000002</v>
      </c>
      <c r="K9" s="85">
        <v>2746.9745800000001</v>
      </c>
      <c r="L9" s="85"/>
      <c r="M9" s="85"/>
      <c r="N9" s="85">
        <v>472.64891</v>
      </c>
      <c r="O9" s="85">
        <v>480.28330999999997</v>
      </c>
      <c r="P9" s="85"/>
      <c r="Q9" s="85"/>
      <c r="R9" s="85">
        <v>0</v>
      </c>
      <c r="S9" s="85">
        <v>0</v>
      </c>
      <c r="T9" s="85"/>
      <c r="U9" s="86">
        <v>0</v>
      </c>
      <c r="V9" s="86">
        <v>0</v>
      </c>
      <c r="W9" s="85"/>
      <c r="X9" s="93">
        <v>98.872</v>
      </c>
      <c r="Y9" s="85"/>
      <c r="Z9" s="85"/>
      <c r="AA9" s="85">
        <v>0.72058</v>
      </c>
      <c r="AB9" s="87"/>
    </row>
    <row r="10" spans="1:54" s="24" customFormat="1" ht="24" x14ac:dyDescent="0.2">
      <c r="A10" s="84"/>
      <c r="B10" s="84"/>
      <c r="C10" s="84" t="s">
        <v>184</v>
      </c>
      <c r="D10" s="85">
        <v>91.644999999999996</v>
      </c>
      <c r="E10" s="85"/>
      <c r="F10" s="85"/>
      <c r="G10" s="85">
        <v>67.649410000000003</v>
      </c>
      <c r="H10" s="85">
        <v>496.69029999999998</v>
      </c>
      <c r="I10" s="85"/>
      <c r="J10" s="85">
        <v>258.84969000000001</v>
      </c>
      <c r="K10" s="85">
        <v>287.74509</v>
      </c>
      <c r="L10" s="85"/>
      <c r="M10" s="85"/>
      <c r="N10" s="85">
        <v>99.340509999999995</v>
      </c>
      <c r="O10" s="85">
        <v>127.21026000000001</v>
      </c>
      <c r="P10" s="85"/>
      <c r="Q10" s="85"/>
      <c r="R10" s="85">
        <v>0</v>
      </c>
      <c r="S10" s="85">
        <v>7.1628499999999997</v>
      </c>
      <c r="T10" s="85"/>
      <c r="U10" s="86">
        <v>0.32829999999999998</v>
      </c>
      <c r="V10" s="86">
        <v>0</v>
      </c>
      <c r="W10" s="85"/>
      <c r="X10" s="93">
        <v>99.47</v>
      </c>
      <c r="Y10" s="85"/>
      <c r="Z10" s="85"/>
      <c r="AA10" s="85">
        <v>2.4809299999999999</v>
      </c>
      <c r="AB10" s="87"/>
    </row>
    <row r="11" spans="1:54" s="24" customFormat="1" ht="12" x14ac:dyDescent="0.2">
      <c r="A11" s="84"/>
      <c r="B11" s="84"/>
      <c r="C11" s="84" t="s">
        <v>171</v>
      </c>
      <c r="D11" s="85">
        <v>58.033999999999999</v>
      </c>
      <c r="E11" s="85"/>
      <c r="F11" s="85"/>
      <c r="G11" s="85">
        <v>53.378660000000004</v>
      </c>
      <c r="H11" s="85">
        <v>263.49259999999998</v>
      </c>
      <c r="I11" s="85"/>
      <c r="J11" s="85">
        <v>126.68281</v>
      </c>
      <c r="K11" s="85">
        <v>172.92447000000001</v>
      </c>
      <c r="L11" s="85"/>
      <c r="M11" s="85"/>
      <c r="N11" s="85">
        <v>53.280940000000001</v>
      </c>
      <c r="O11" s="85">
        <v>66.55095</v>
      </c>
      <c r="P11" s="85"/>
      <c r="Q11" s="85"/>
      <c r="R11" s="85">
        <v>31.178000000000001</v>
      </c>
      <c r="S11" s="85">
        <v>56.52319</v>
      </c>
      <c r="T11" s="85"/>
      <c r="U11" s="86">
        <v>44.231200000000001</v>
      </c>
      <c r="V11" s="86">
        <v>19.567699999999999</v>
      </c>
      <c r="W11" s="85"/>
      <c r="X11" s="93">
        <v>77.596000000000004</v>
      </c>
      <c r="Y11" s="85"/>
      <c r="Z11" s="85"/>
      <c r="AA11" s="85">
        <v>12.473739999999999</v>
      </c>
      <c r="AB11" s="87"/>
    </row>
    <row r="12" spans="1:54" s="24" customFormat="1" ht="12" x14ac:dyDescent="0.2">
      <c r="A12" s="84"/>
      <c r="B12" s="84"/>
      <c r="C12" s="84" t="s">
        <v>173</v>
      </c>
      <c r="D12" s="85">
        <v>72.872</v>
      </c>
      <c r="E12" s="85"/>
      <c r="F12" s="85"/>
      <c r="G12" s="85">
        <v>57.245460000000001</v>
      </c>
      <c r="H12" s="85">
        <v>357.48579999999998</v>
      </c>
      <c r="I12" s="85"/>
      <c r="J12" s="85">
        <v>173.67359999999999</v>
      </c>
      <c r="K12" s="85">
        <v>183.60803999999999</v>
      </c>
      <c r="L12" s="85"/>
      <c r="M12" s="85"/>
      <c r="N12" s="85">
        <v>89.48809</v>
      </c>
      <c r="O12" s="85">
        <v>86.823689999999999</v>
      </c>
      <c r="P12" s="85"/>
      <c r="Q12" s="85"/>
      <c r="R12" s="85">
        <v>10.4374</v>
      </c>
      <c r="S12" s="85">
        <v>31.442640000000001</v>
      </c>
      <c r="T12" s="85"/>
      <c r="U12" s="86">
        <v>40.552100000000003</v>
      </c>
      <c r="V12" s="86">
        <v>11.988799999999999</v>
      </c>
      <c r="W12" s="85"/>
      <c r="X12" s="93">
        <v>90.194999999999993</v>
      </c>
      <c r="Y12" s="85"/>
      <c r="Z12" s="85"/>
      <c r="AA12" s="85">
        <v>5.21746</v>
      </c>
      <c r="AB12" s="87"/>
    </row>
    <row r="13" spans="1:54" s="24" customFormat="1" ht="14.25" x14ac:dyDescent="0.2">
      <c r="A13" s="84"/>
      <c r="B13" s="84"/>
      <c r="C13" s="84" t="s">
        <v>242</v>
      </c>
      <c r="D13" s="85">
        <v>61.063000000000002</v>
      </c>
      <c r="E13" s="85"/>
      <c r="F13" s="85"/>
      <c r="G13" s="85">
        <v>59.219410000000003</v>
      </c>
      <c r="H13" s="85">
        <v>851.39189999999996</v>
      </c>
      <c r="I13" s="85"/>
      <c r="J13" s="85">
        <v>421.98457000000002</v>
      </c>
      <c r="K13" s="85">
        <v>479.73365999999999</v>
      </c>
      <c r="L13" s="85"/>
      <c r="M13" s="85"/>
      <c r="N13" s="85">
        <v>125.84524</v>
      </c>
      <c r="O13" s="85">
        <v>133.92623</v>
      </c>
      <c r="P13" s="85"/>
      <c r="Q13" s="85"/>
      <c r="R13" s="85">
        <v>26.682700000000001</v>
      </c>
      <c r="S13" s="85">
        <v>47.424520000000001</v>
      </c>
      <c r="T13" s="85"/>
      <c r="U13" s="86">
        <v>38.366999999999997</v>
      </c>
      <c r="V13" s="86">
        <v>20.0244</v>
      </c>
      <c r="W13" s="85"/>
      <c r="X13" s="93">
        <v>78.822000000000003</v>
      </c>
      <c r="Y13" s="85"/>
      <c r="Z13" s="85"/>
      <c r="AA13" s="85">
        <v>14.76017</v>
      </c>
      <c r="AB13" s="87"/>
    </row>
    <row r="14" spans="1:54" ht="15.75" x14ac:dyDescent="0.25">
      <c r="A14" s="33"/>
      <c r="B14" s="34" t="s">
        <v>202</v>
      </c>
      <c r="C14" s="35"/>
      <c r="D14" s="36"/>
      <c r="E14" s="36"/>
      <c r="F14" s="36"/>
      <c r="G14" s="36"/>
      <c r="H14" s="36"/>
      <c r="I14" s="36"/>
      <c r="J14" s="36"/>
      <c r="K14" s="36"/>
      <c r="L14" s="36"/>
      <c r="M14" s="36"/>
      <c r="N14" s="36"/>
      <c r="O14" s="36"/>
      <c r="P14" s="36"/>
      <c r="Q14" s="36"/>
      <c r="R14" s="36"/>
      <c r="S14" s="36"/>
      <c r="T14" s="36"/>
      <c r="U14" s="37"/>
      <c r="V14" s="37"/>
      <c r="W14" s="36"/>
      <c r="X14" s="36"/>
      <c r="Y14" s="36"/>
      <c r="Z14" s="36"/>
      <c r="AA14" s="36"/>
      <c r="AB14" s="36"/>
      <c r="AX14" s="38"/>
      <c r="AY14" s="38"/>
      <c r="AZ14" s="38"/>
      <c r="BA14" s="38"/>
      <c r="BB14" s="38"/>
    </row>
    <row r="15" spans="1:54" x14ac:dyDescent="0.2">
      <c r="A15" s="33"/>
      <c r="B15" s="39"/>
      <c r="C15" s="33" t="s">
        <v>59</v>
      </c>
      <c r="D15" s="40">
        <v>85.2</v>
      </c>
      <c r="E15" s="41">
        <v>2005</v>
      </c>
      <c r="F15" s="40"/>
      <c r="G15" s="40">
        <v>81.774000000000001</v>
      </c>
      <c r="H15" s="40">
        <v>183.85</v>
      </c>
      <c r="I15" s="40"/>
      <c r="J15" s="40">
        <v>86.221000000000004</v>
      </c>
      <c r="K15" s="40">
        <v>109.372</v>
      </c>
      <c r="L15" s="40">
        <v>6.1263614244786657</v>
      </c>
      <c r="M15" s="40"/>
      <c r="N15" s="40">
        <v>23.954000000000001</v>
      </c>
      <c r="O15" s="40">
        <v>24.684000000000001</v>
      </c>
      <c r="P15" s="40">
        <v>0.75332169608248734</v>
      </c>
      <c r="Q15" s="40"/>
      <c r="R15" s="40">
        <v>0</v>
      </c>
      <c r="S15" s="40">
        <v>23.077000000000002</v>
      </c>
      <c r="T15" s="40"/>
      <c r="U15" s="42">
        <v>0</v>
      </c>
      <c r="V15" s="42">
        <v>32.49</v>
      </c>
      <c r="W15" s="40"/>
      <c r="X15" s="40">
        <v>95.2</v>
      </c>
      <c r="Y15" s="2">
        <v>2009</v>
      </c>
      <c r="Z15" s="40"/>
      <c r="AA15" s="40">
        <v>9.6999999999999993</v>
      </c>
      <c r="AB15" s="40"/>
      <c r="AC15" s="14" t="s">
        <v>152</v>
      </c>
      <c r="AD15" s="14" t="s">
        <v>202</v>
      </c>
      <c r="AE15" s="14" t="s">
        <v>230</v>
      </c>
      <c r="AF15" s="14" t="s">
        <v>205</v>
      </c>
      <c r="AG15" s="14" t="s">
        <v>231</v>
      </c>
      <c r="AH15" s="14" t="s">
        <v>205</v>
      </c>
      <c r="AI15" s="14" t="s">
        <v>206</v>
      </c>
      <c r="AJ15" s="14" t="s">
        <v>207</v>
      </c>
      <c r="AK15" s="14" t="s">
        <v>207</v>
      </c>
      <c r="AX15" s="38"/>
      <c r="AY15" s="38"/>
      <c r="AZ15" s="38"/>
      <c r="BA15" s="38"/>
      <c r="BB15" s="38"/>
    </row>
    <row r="16" spans="1:54" x14ac:dyDescent="0.2">
      <c r="A16" s="33"/>
      <c r="B16" s="39"/>
      <c r="C16" s="33" t="s">
        <v>134</v>
      </c>
      <c r="D16" s="40">
        <v>0</v>
      </c>
      <c r="E16" s="41">
        <v>2005</v>
      </c>
      <c r="F16" s="40"/>
      <c r="G16" s="40">
        <v>72.691999999999993</v>
      </c>
      <c r="H16" s="40">
        <v>135.38999999999999</v>
      </c>
      <c r="I16" s="40"/>
      <c r="J16" s="40">
        <v>52.787999999999997</v>
      </c>
      <c r="K16" s="40">
        <v>57.502000000000002</v>
      </c>
      <c r="L16" s="40">
        <v>2.1614234743529526</v>
      </c>
      <c r="M16" s="40"/>
      <c r="N16" s="40">
        <v>21.734999999999999</v>
      </c>
      <c r="O16" s="40">
        <v>25.518999999999998</v>
      </c>
      <c r="P16" s="40">
        <v>4.09407296935973</v>
      </c>
      <c r="Q16" s="40"/>
      <c r="R16" s="40">
        <v>0</v>
      </c>
      <c r="S16" s="40">
        <v>43.35</v>
      </c>
      <c r="T16" s="40"/>
      <c r="U16" s="42">
        <v>32.03</v>
      </c>
      <c r="V16" s="42">
        <v>61.96</v>
      </c>
      <c r="W16" s="40"/>
      <c r="X16" s="40">
        <v>49.4</v>
      </c>
      <c r="Y16" s="2">
        <v>2009</v>
      </c>
      <c r="Z16" s="40"/>
      <c r="AA16" s="40">
        <v>45</v>
      </c>
      <c r="AB16" s="40"/>
      <c r="AC16" s="14" t="s">
        <v>153</v>
      </c>
      <c r="AD16" s="14" t="s">
        <v>202</v>
      </c>
      <c r="AE16" s="14" t="s">
        <v>230</v>
      </c>
      <c r="AF16" s="14" t="s">
        <v>208</v>
      </c>
      <c r="AG16" s="14" t="s">
        <v>231</v>
      </c>
      <c r="AH16" s="14" t="s">
        <v>208</v>
      </c>
      <c r="AI16" s="14" t="s">
        <v>206</v>
      </c>
      <c r="AJ16" s="14" t="s">
        <v>209</v>
      </c>
      <c r="AK16" s="14" t="s">
        <v>209</v>
      </c>
      <c r="AX16" s="38"/>
      <c r="AY16" s="38"/>
      <c r="AZ16" s="38"/>
      <c r="BA16" s="38"/>
      <c r="BB16" s="38"/>
    </row>
    <row r="17" spans="1:54" x14ac:dyDescent="0.2">
      <c r="A17" s="33"/>
      <c r="B17" s="39"/>
      <c r="C17" s="33" t="s">
        <v>94</v>
      </c>
      <c r="D17" s="40">
        <v>9</v>
      </c>
      <c r="E17" s="41">
        <v>2009</v>
      </c>
      <c r="F17" s="40"/>
      <c r="G17" s="40">
        <v>57.383000000000003</v>
      </c>
      <c r="H17" s="40">
        <v>21.06</v>
      </c>
      <c r="I17" s="40"/>
      <c r="J17" s="40">
        <v>13.467000000000001</v>
      </c>
      <c r="K17" s="40">
        <v>14.510999999999999</v>
      </c>
      <c r="L17" s="40">
        <v>1.8841485756206922</v>
      </c>
      <c r="M17" s="40"/>
      <c r="N17" s="40">
        <v>12.250999999999999</v>
      </c>
      <c r="O17" s="40">
        <v>11.612</v>
      </c>
      <c r="P17" s="40">
        <v>-1.3302854438452916</v>
      </c>
      <c r="Q17" s="40"/>
      <c r="R17" s="40">
        <v>72.52</v>
      </c>
      <c r="S17" s="40">
        <v>91.188000000000002</v>
      </c>
      <c r="T17" s="40"/>
      <c r="U17" s="42">
        <v>66.819999999999993</v>
      </c>
      <c r="V17" s="42">
        <v>81.430000000000007</v>
      </c>
      <c r="W17" s="40"/>
      <c r="X17" s="40">
        <v>84.1</v>
      </c>
      <c r="Y17" s="2">
        <v>2012</v>
      </c>
      <c r="Z17" s="40"/>
      <c r="AA17" s="40">
        <v>35</v>
      </c>
      <c r="AB17" s="40"/>
      <c r="AC17" s="14" t="s">
        <v>153</v>
      </c>
      <c r="AD17" s="14" t="s">
        <v>202</v>
      </c>
      <c r="AE17" s="14" t="s">
        <v>232</v>
      </c>
      <c r="AF17" s="14" t="s">
        <v>208</v>
      </c>
      <c r="AG17" s="14" t="s">
        <v>233</v>
      </c>
      <c r="AH17" s="14" t="s">
        <v>208</v>
      </c>
      <c r="AI17" s="14" t="s">
        <v>210</v>
      </c>
      <c r="AJ17" s="14" t="s">
        <v>209</v>
      </c>
      <c r="AK17" s="14" t="s">
        <v>209</v>
      </c>
      <c r="AX17" s="38"/>
      <c r="AY17" s="38"/>
      <c r="AZ17" s="38"/>
      <c r="BA17" s="38"/>
      <c r="BB17" s="38"/>
    </row>
    <row r="18" spans="1:54" x14ac:dyDescent="0.2">
      <c r="A18" s="33"/>
      <c r="B18" s="39"/>
      <c r="C18" s="33" t="s">
        <v>60</v>
      </c>
      <c r="D18" s="40" t="s">
        <v>127</v>
      </c>
      <c r="E18" s="41" t="s">
        <v>127</v>
      </c>
      <c r="F18" s="40"/>
      <c r="G18" s="40">
        <v>95.025999999999996</v>
      </c>
      <c r="H18" s="40">
        <v>410.43</v>
      </c>
      <c r="I18" s="40"/>
      <c r="J18" s="40">
        <v>411.20499999999998</v>
      </c>
      <c r="K18" s="40">
        <v>220.79900000000001</v>
      </c>
      <c r="L18" s="40">
        <v>-14.39784877715995</v>
      </c>
      <c r="M18" s="40"/>
      <c r="N18" s="40">
        <v>14.827999999999999</v>
      </c>
      <c r="O18" s="40">
        <v>16.175999999999998</v>
      </c>
      <c r="P18" s="40">
        <v>2.1991162258356844</v>
      </c>
      <c r="Q18" s="40"/>
      <c r="R18" s="40">
        <v>0</v>
      </c>
      <c r="S18" s="40">
        <v>0</v>
      </c>
      <c r="T18" s="40"/>
      <c r="U18" s="42">
        <v>0</v>
      </c>
      <c r="V18" s="42">
        <v>32.04</v>
      </c>
      <c r="W18" s="40"/>
      <c r="X18" s="40">
        <v>99.1</v>
      </c>
      <c r="Y18" s="2">
        <v>2010</v>
      </c>
      <c r="Z18" s="40"/>
      <c r="AA18" s="40">
        <v>16</v>
      </c>
      <c r="AB18" s="40"/>
      <c r="AC18" s="14" t="s">
        <v>153</v>
      </c>
      <c r="AD18" s="14" t="s">
        <v>202</v>
      </c>
      <c r="AE18" s="14" t="s">
        <v>230</v>
      </c>
      <c r="AF18" s="14" t="s">
        <v>211</v>
      </c>
      <c r="AG18" s="14" t="s">
        <v>231</v>
      </c>
      <c r="AH18" s="14" t="s">
        <v>212</v>
      </c>
      <c r="AI18" s="14" t="s">
        <v>206</v>
      </c>
      <c r="AJ18" s="14" t="s">
        <v>207</v>
      </c>
      <c r="AK18" s="14" t="s">
        <v>207</v>
      </c>
      <c r="AX18" s="38"/>
      <c r="AY18" s="38"/>
      <c r="AZ18" s="38"/>
      <c r="BA18" s="38"/>
      <c r="BB18" s="38"/>
    </row>
    <row r="19" spans="1:54" x14ac:dyDescent="0.2">
      <c r="A19" s="33"/>
      <c r="B19" s="39"/>
      <c r="C19" s="33" t="s">
        <v>95</v>
      </c>
      <c r="D19" s="40">
        <v>1</v>
      </c>
      <c r="E19" s="41">
        <v>2010</v>
      </c>
      <c r="F19" s="40"/>
      <c r="G19" s="40">
        <v>63.427999999999997</v>
      </c>
      <c r="H19" s="40">
        <v>23.6</v>
      </c>
      <c r="I19" s="40"/>
      <c r="J19" s="40">
        <v>16.068000000000001</v>
      </c>
      <c r="K19" s="40">
        <v>13.32</v>
      </c>
      <c r="L19" s="40">
        <v>-4.5808374925184641</v>
      </c>
      <c r="M19" s="40"/>
      <c r="N19" s="40">
        <v>9.9269999999999996</v>
      </c>
      <c r="O19" s="40">
        <v>9.6920000000000002</v>
      </c>
      <c r="P19" s="40">
        <v>-0.59714780905396614</v>
      </c>
      <c r="Q19" s="40"/>
      <c r="R19" s="40">
        <v>57.44</v>
      </c>
      <c r="S19" s="40">
        <v>90.126000000000005</v>
      </c>
      <c r="T19" s="40"/>
      <c r="U19" s="42">
        <v>75.28</v>
      </c>
      <c r="V19" s="42">
        <v>86.17</v>
      </c>
      <c r="W19" s="40"/>
      <c r="X19" s="40">
        <v>67.099999999999994</v>
      </c>
      <c r="Y19" s="2">
        <v>2010</v>
      </c>
      <c r="Z19" s="40"/>
      <c r="AA19" s="40">
        <v>30</v>
      </c>
      <c r="AB19" s="40"/>
      <c r="AC19" s="14" t="s">
        <v>153</v>
      </c>
      <c r="AD19" s="14" t="s">
        <v>202</v>
      </c>
      <c r="AE19" s="14" t="s">
        <v>234</v>
      </c>
      <c r="AF19" s="14" t="s">
        <v>208</v>
      </c>
      <c r="AG19" s="14" t="s">
        <v>235</v>
      </c>
      <c r="AH19" s="14" t="s">
        <v>208</v>
      </c>
      <c r="AI19" s="14" t="s">
        <v>210</v>
      </c>
      <c r="AJ19" s="14" t="s">
        <v>209</v>
      </c>
      <c r="AK19" s="14" t="s">
        <v>209</v>
      </c>
      <c r="AX19" s="38"/>
      <c r="AY19" s="38"/>
      <c r="AZ19" s="38"/>
      <c r="BA19" s="38"/>
      <c r="BB19" s="38"/>
    </row>
    <row r="20" spans="1:54" x14ac:dyDescent="0.2">
      <c r="A20" s="33"/>
      <c r="B20" s="39"/>
      <c r="C20" s="33" t="s">
        <v>96</v>
      </c>
      <c r="D20" s="40">
        <v>28.4</v>
      </c>
      <c r="E20" s="41">
        <v>2009</v>
      </c>
      <c r="F20" s="40"/>
      <c r="G20" s="40">
        <v>56.381</v>
      </c>
      <c r="H20" s="40">
        <v>13.17</v>
      </c>
      <c r="I20" s="40"/>
      <c r="J20" s="40">
        <v>5.9770000000000003</v>
      </c>
      <c r="K20" s="40">
        <v>4.8899999999999997</v>
      </c>
      <c r="L20" s="40">
        <v>-4.8943318855558138</v>
      </c>
      <c r="M20" s="40"/>
      <c r="N20" s="40">
        <v>5.9729999999999999</v>
      </c>
      <c r="O20" s="40">
        <v>5.9370000000000003</v>
      </c>
      <c r="P20" s="40">
        <v>-0.15101981168275103</v>
      </c>
      <c r="Q20" s="40"/>
      <c r="R20" s="40">
        <v>78.28</v>
      </c>
      <c r="S20" s="40">
        <v>94.488</v>
      </c>
      <c r="T20" s="40"/>
      <c r="U20" s="42">
        <v>93.17</v>
      </c>
      <c r="V20" s="42">
        <v>96.18</v>
      </c>
      <c r="W20" s="40"/>
      <c r="X20" s="40">
        <v>60.3</v>
      </c>
      <c r="Y20" s="2">
        <v>2010</v>
      </c>
      <c r="Z20" s="40"/>
      <c r="AA20" s="40">
        <v>80</v>
      </c>
      <c r="AB20" s="40"/>
      <c r="AC20" s="14" t="s">
        <v>153</v>
      </c>
      <c r="AD20" s="14" t="s">
        <v>202</v>
      </c>
      <c r="AE20" s="14" t="s">
        <v>234</v>
      </c>
      <c r="AF20" s="14" t="s">
        <v>208</v>
      </c>
      <c r="AG20" s="14" t="s">
        <v>235</v>
      </c>
      <c r="AH20" s="14" t="s">
        <v>208</v>
      </c>
      <c r="AI20" s="14" t="s">
        <v>210</v>
      </c>
      <c r="AJ20" s="14" t="s">
        <v>209</v>
      </c>
      <c r="AK20" s="14" t="s">
        <v>209</v>
      </c>
      <c r="AX20" s="38"/>
      <c r="AY20" s="38"/>
      <c r="AZ20" s="38"/>
      <c r="BA20" s="38"/>
      <c r="BB20" s="38"/>
    </row>
    <row r="21" spans="1:54" x14ac:dyDescent="0.2">
      <c r="A21" s="33"/>
      <c r="B21" s="39"/>
      <c r="C21" s="33" t="s">
        <v>98</v>
      </c>
      <c r="D21" s="40">
        <v>2</v>
      </c>
      <c r="E21" s="41">
        <v>2009</v>
      </c>
      <c r="F21" s="40"/>
      <c r="G21" s="40">
        <v>34.917000000000002</v>
      </c>
      <c r="H21" s="40">
        <v>23.83</v>
      </c>
      <c r="I21" s="40"/>
      <c r="J21" s="40">
        <v>10.281000000000001</v>
      </c>
      <c r="K21" s="40">
        <v>16.689</v>
      </c>
      <c r="L21" s="40">
        <v>12.875253551522903</v>
      </c>
      <c r="M21" s="40"/>
      <c r="N21" s="40">
        <v>33.588000000000001</v>
      </c>
      <c r="O21" s="40">
        <v>34.917000000000002</v>
      </c>
      <c r="P21" s="40">
        <v>0.97484486367134249</v>
      </c>
      <c r="Q21" s="40"/>
      <c r="R21" s="40">
        <v>65.97</v>
      </c>
      <c r="S21" s="40">
        <v>90.031000000000006</v>
      </c>
      <c r="T21" s="40"/>
      <c r="U21" s="42">
        <v>82.02</v>
      </c>
      <c r="V21" s="42">
        <v>89.94</v>
      </c>
      <c r="W21" s="40"/>
      <c r="X21" s="40">
        <v>63.6</v>
      </c>
      <c r="Y21" s="2">
        <v>2011</v>
      </c>
      <c r="Z21" s="40"/>
      <c r="AA21" s="40">
        <v>69</v>
      </c>
      <c r="AB21" s="40"/>
      <c r="AC21" s="14" t="s">
        <v>153</v>
      </c>
      <c r="AD21" s="14" t="s">
        <v>202</v>
      </c>
      <c r="AE21" s="14" t="s">
        <v>230</v>
      </c>
      <c r="AF21" s="14" t="s">
        <v>211</v>
      </c>
      <c r="AG21" s="14" t="s">
        <v>231</v>
      </c>
      <c r="AH21" s="14" t="s">
        <v>212</v>
      </c>
      <c r="AI21" s="14" t="s">
        <v>213</v>
      </c>
      <c r="AJ21" s="14" t="s">
        <v>214</v>
      </c>
      <c r="AK21" s="14" t="s">
        <v>214</v>
      </c>
      <c r="AX21" s="38"/>
      <c r="AY21" s="38"/>
      <c r="AZ21" s="38"/>
      <c r="BA21" s="38"/>
      <c r="BB21" s="38"/>
    </row>
    <row r="22" spans="1:54" x14ac:dyDescent="0.2">
      <c r="A22" s="33"/>
      <c r="B22" s="39"/>
      <c r="C22" s="33" t="s">
        <v>244</v>
      </c>
      <c r="D22" s="40">
        <v>65</v>
      </c>
      <c r="E22" s="41" t="s">
        <v>127</v>
      </c>
      <c r="F22" s="40"/>
      <c r="G22" s="40">
        <v>76.637</v>
      </c>
      <c r="H22" s="40">
        <v>121.09</v>
      </c>
      <c r="I22" s="40"/>
      <c r="J22" s="40">
        <v>92.738</v>
      </c>
      <c r="K22" s="40">
        <v>88.346000000000004</v>
      </c>
      <c r="L22" s="40">
        <v>-1.205608342906872</v>
      </c>
      <c r="M22" s="40"/>
      <c r="N22" s="40">
        <v>25.952999999999999</v>
      </c>
      <c r="O22" s="40">
        <v>27.492000000000001</v>
      </c>
      <c r="P22" s="40">
        <v>1.4506168751460935</v>
      </c>
      <c r="Q22" s="40"/>
      <c r="R22" s="40">
        <v>0</v>
      </c>
      <c r="S22" s="40">
        <v>49.335000000000001</v>
      </c>
      <c r="T22" s="40"/>
      <c r="U22" s="42">
        <v>62.71</v>
      </c>
      <c r="V22" s="42">
        <v>79.13</v>
      </c>
      <c r="W22" s="40"/>
      <c r="X22" s="40">
        <v>75.599999999999994</v>
      </c>
      <c r="Y22" s="2">
        <v>2009</v>
      </c>
      <c r="Z22" s="40"/>
      <c r="AA22" s="40">
        <v>7.9</v>
      </c>
      <c r="AB22" s="40"/>
      <c r="AC22" s="14" t="s">
        <v>153</v>
      </c>
      <c r="AD22" s="14" t="s">
        <v>202</v>
      </c>
      <c r="AE22" s="14" t="s">
        <v>230</v>
      </c>
      <c r="AF22" s="14" t="s">
        <v>211</v>
      </c>
      <c r="AG22" s="14" t="s">
        <v>231</v>
      </c>
      <c r="AH22" s="14" t="s">
        <v>212</v>
      </c>
      <c r="AI22" s="14" t="s">
        <v>213</v>
      </c>
      <c r="AJ22" s="14" t="s">
        <v>214</v>
      </c>
      <c r="AK22" s="14" t="s">
        <v>214</v>
      </c>
      <c r="AX22" s="38"/>
      <c r="AY22" s="38"/>
      <c r="AZ22" s="38"/>
      <c r="BA22" s="38"/>
      <c r="BB22" s="38"/>
    </row>
    <row r="23" spans="1:54" x14ac:dyDescent="0.2">
      <c r="A23" s="33"/>
      <c r="B23" s="39"/>
      <c r="C23" s="33" t="s">
        <v>99</v>
      </c>
      <c r="D23" s="40">
        <v>6</v>
      </c>
      <c r="E23" s="41" t="s">
        <v>127</v>
      </c>
      <c r="F23" s="40"/>
      <c r="G23" s="40">
        <v>56.625999999999998</v>
      </c>
      <c r="H23" s="40">
        <v>10.35</v>
      </c>
      <c r="I23" s="40"/>
      <c r="J23" s="40">
        <v>8.0559999999999992</v>
      </c>
      <c r="K23" s="40">
        <v>7.0380000000000003</v>
      </c>
      <c r="L23" s="40">
        <v>-3.3209328585385389</v>
      </c>
      <c r="M23" s="40"/>
      <c r="N23" s="40">
        <v>6.4080000000000004</v>
      </c>
      <c r="O23" s="40">
        <v>6.1079999999999997</v>
      </c>
      <c r="P23" s="40">
        <v>-1.191539825374377</v>
      </c>
      <c r="Q23" s="40"/>
      <c r="R23" s="40">
        <v>88.41</v>
      </c>
      <c r="S23" s="40">
        <v>95.668000000000006</v>
      </c>
      <c r="T23" s="40"/>
      <c r="U23" s="42">
        <v>87.49</v>
      </c>
      <c r="V23" s="42">
        <v>93</v>
      </c>
      <c r="W23" s="40"/>
      <c r="X23" s="40">
        <v>53.8</v>
      </c>
      <c r="Y23" s="2">
        <v>2010</v>
      </c>
      <c r="Z23" s="40"/>
      <c r="AA23" s="40">
        <v>89</v>
      </c>
      <c r="AB23" s="40"/>
      <c r="AC23" s="14" t="s">
        <v>153</v>
      </c>
      <c r="AD23" s="14" t="s">
        <v>202</v>
      </c>
      <c r="AE23" s="14" t="s">
        <v>232</v>
      </c>
      <c r="AF23" s="14" t="s">
        <v>208</v>
      </c>
      <c r="AG23" s="14" t="s">
        <v>233</v>
      </c>
      <c r="AH23" s="14" t="s">
        <v>208</v>
      </c>
      <c r="AI23" s="14" t="s">
        <v>210</v>
      </c>
      <c r="AJ23" s="14" t="s">
        <v>209</v>
      </c>
      <c r="AK23" s="14" t="s">
        <v>209</v>
      </c>
      <c r="AX23" s="38"/>
      <c r="AY23" s="38"/>
      <c r="AZ23" s="38"/>
      <c r="BA23" s="38"/>
      <c r="BB23" s="38"/>
    </row>
    <row r="24" spans="1:54" x14ac:dyDescent="0.2">
      <c r="A24" s="33"/>
      <c r="B24" s="39"/>
      <c r="C24" s="33" t="s">
        <v>100</v>
      </c>
      <c r="D24" s="40" t="s">
        <v>127</v>
      </c>
      <c r="E24" s="41" t="s">
        <v>127</v>
      </c>
      <c r="F24" s="40"/>
      <c r="G24" s="40">
        <v>29.527999999999999</v>
      </c>
      <c r="H24" s="40">
        <v>10.39</v>
      </c>
      <c r="I24" s="40"/>
      <c r="J24" s="40">
        <v>5.0110000000000001</v>
      </c>
      <c r="K24" s="40">
        <v>5.4260000000000002</v>
      </c>
      <c r="L24" s="40">
        <v>2.0090837358556879</v>
      </c>
      <c r="M24" s="40"/>
      <c r="N24" s="40">
        <v>15.98</v>
      </c>
      <c r="O24" s="40">
        <v>14.1</v>
      </c>
      <c r="P24" s="40">
        <v>-3.0806295610766865</v>
      </c>
      <c r="Q24" s="40"/>
      <c r="R24" s="40">
        <v>85.8</v>
      </c>
      <c r="S24" s="40">
        <v>95.650999999999996</v>
      </c>
      <c r="T24" s="40"/>
      <c r="U24" s="42">
        <v>92.11</v>
      </c>
      <c r="V24" s="42">
        <v>95.58</v>
      </c>
      <c r="W24" s="40"/>
      <c r="X24" s="40">
        <v>16.600000000000001</v>
      </c>
      <c r="Y24" s="2">
        <v>2010</v>
      </c>
      <c r="Z24" s="40"/>
      <c r="AA24" s="40">
        <v>110</v>
      </c>
      <c r="AB24" s="40"/>
      <c r="AC24" s="14" t="s">
        <v>153</v>
      </c>
      <c r="AD24" s="14" t="s">
        <v>202</v>
      </c>
      <c r="AE24" s="14" t="s">
        <v>234</v>
      </c>
      <c r="AF24" s="14" t="s">
        <v>208</v>
      </c>
      <c r="AG24" s="14" t="s">
        <v>235</v>
      </c>
      <c r="AH24" s="14" t="s">
        <v>208</v>
      </c>
      <c r="AI24" s="14" t="s">
        <v>210</v>
      </c>
      <c r="AJ24" s="14" t="s">
        <v>209</v>
      </c>
      <c r="AK24" s="14" t="s">
        <v>209</v>
      </c>
      <c r="AX24" s="38"/>
      <c r="AY24" s="38"/>
      <c r="AZ24" s="38"/>
      <c r="BA24" s="38"/>
      <c r="BB24" s="38"/>
    </row>
    <row r="25" spans="1:54" x14ac:dyDescent="0.2">
      <c r="A25" s="33"/>
      <c r="B25" s="39"/>
      <c r="C25" s="33" t="s">
        <v>154</v>
      </c>
      <c r="D25" s="40">
        <v>5</v>
      </c>
      <c r="E25" s="41" t="s">
        <v>127</v>
      </c>
      <c r="F25" s="40"/>
      <c r="G25" s="40">
        <v>57.826000000000001</v>
      </c>
      <c r="H25" s="40">
        <v>24.6</v>
      </c>
      <c r="I25" s="40"/>
      <c r="J25" s="40">
        <v>16.178000000000001</v>
      </c>
      <c r="K25" s="40">
        <v>17.024000000000001</v>
      </c>
      <c r="L25" s="40">
        <v>1.2824492061812354</v>
      </c>
      <c r="M25" s="40"/>
      <c r="N25" s="40">
        <v>13.209</v>
      </c>
      <c r="O25" s="40">
        <v>12.416</v>
      </c>
      <c r="P25" s="40">
        <v>-1.5358942645497198</v>
      </c>
      <c r="Q25" s="40"/>
      <c r="R25" s="40">
        <v>63.04</v>
      </c>
      <c r="S25" s="40">
        <v>89.704999999999998</v>
      </c>
      <c r="T25" s="40"/>
      <c r="U25" s="42">
        <v>57.4</v>
      </c>
      <c r="V25" s="42">
        <v>76.16</v>
      </c>
      <c r="W25" s="40"/>
      <c r="X25" s="40">
        <v>62</v>
      </c>
      <c r="Y25" s="2">
        <v>2000</v>
      </c>
      <c r="Z25" s="40"/>
      <c r="AA25" s="40">
        <v>28</v>
      </c>
      <c r="AB25" s="40"/>
      <c r="AC25" s="14" t="s">
        <v>153</v>
      </c>
      <c r="AD25" s="14" t="s">
        <v>202</v>
      </c>
      <c r="AE25" s="14" t="s">
        <v>234</v>
      </c>
      <c r="AF25" s="14" t="s">
        <v>127</v>
      </c>
      <c r="AG25" s="14" t="s">
        <v>235</v>
      </c>
      <c r="AH25" s="14" t="s">
        <v>127</v>
      </c>
      <c r="AI25" s="14" t="s">
        <v>210</v>
      </c>
      <c r="AJ25" s="14" t="s">
        <v>209</v>
      </c>
      <c r="AK25" s="14" t="s">
        <v>209</v>
      </c>
      <c r="AX25" s="38"/>
      <c r="AY25" s="38"/>
      <c r="AZ25" s="38"/>
      <c r="BA25" s="38"/>
      <c r="BB25" s="38"/>
    </row>
    <row r="26" spans="1:54" x14ac:dyDescent="0.2">
      <c r="A26" s="33"/>
      <c r="B26" s="39"/>
      <c r="C26" s="33" t="s">
        <v>101</v>
      </c>
      <c r="D26" s="40" t="s">
        <v>127</v>
      </c>
      <c r="E26" s="41" t="s">
        <v>127</v>
      </c>
      <c r="F26" s="40"/>
      <c r="G26" s="40">
        <v>68.486000000000004</v>
      </c>
      <c r="H26" s="40">
        <v>59.84</v>
      </c>
      <c r="I26" s="40"/>
      <c r="J26" s="40">
        <v>26.37</v>
      </c>
      <c r="K26" s="40">
        <v>33.048000000000002</v>
      </c>
      <c r="L26" s="40">
        <v>5.8056264874031038</v>
      </c>
      <c r="M26" s="40"/>
      <c r="N26" s="40">
        <v>16.664999999999999</v>
      </c>
      <c r="O26" s="40">
        <v>15.311</v>
      </c>
      <c r="P26" s="40">
        <v>-2.0961975300573643</v>
      </c>
      <c r="Q26" s="40"/>
      <c r="R26" s="40">
        <v>43.96</v>
      </c>
      <c r="S26" s="40">
        <v>74.960999999999999</v>
      </c>
      <c r="T26" s="40"/>
      <c r="U26" s="42">
        <v>60.97</v>
      </c>
      <c r="V26" s="42">
        <v>78.16</v>
      </c>
      <c r="W26" s="40"/>
      <c r="X26" s="40">
        <v>93.6</v>
      </c>
      <c r="Y26" s="2">
        <v>2012</v>
      </c>
      <c r="Z26" s="40"/>
      <c r="AA26" s="40">
        <v>56</v>
      </c>
      <c r="AB26" s="40"/>
      <c r="AC26" s="14" t="s">
        <v>153</v>
      </c>
      <c r="AD26" s="14" t="s">
        <v>202</v>
      </c>
      <c r="AE26" s="14" t="s">
        <v>230</v>
      </c>
      <c r="AF26" s="14" t="s">
        <v>208</v>
      </c>
      <c r="AG26" s="14" t="s">
        <v>231</v>
      </c>
      <c r="AH26" s="14" t="s">
        <v>208</v>
      </c>
      <c r="AI26" s="14" t="s">
        <v>213</v>
      </c>
      <c r="AJ26" s="14" t="s">
        <v>214</v>
      </c>
      <c r="AK26" s="14" t="s">
        <v>214</v>
      </c>
      <c r="AX26" s="38"/>
      <c r="AY26" s="38"/>
      <c r="AZ26" s="38"/>
      <c r="BA26" s="38"/>
      <c r="BB26" s="38"/>
    </row>
    <row r="27" spans="1:54" ht="22.5" x14ac:dyDescent="0.2">
      <c r="A27" s="33"/>
      <c r="B27" s="39"/>
      <c r="C27" s="33" t="s">
        <v>261</v>
      </c>
      <c r="D27" s="40">
        <v>10</v>
      </c>
      <c r="E27" s="41">
        <v>2010</v>
      </c>
      <c r="F27" s="40"/>
      <c r="G27" s="40">
        <v>56.460999999999999</v>
      </c>
      <c r="H27" s="40">
        <v>11.14</v>
      </c>
      <c r="I27" s="40"/>
      <c r="J27" s="40">
        <v>2.6240000000000001</v>
      </c>
      <c r="K27" s="40">
        <v>4.2910000000000004</v>
      </c>
      <c r="L27" s="40">
        <v>13.083351389702159</v>
      </c>
      <c r="M27" s="40"/>
      <c r="N27" s="40">
        <v>3.927</v>
      </c>
      <c r="O27" s="40">
        <v>4.5410000000000004</v>
      </c>
      <c r="P27" s="40">
        <v>3.6985419760751315</v>
      </c>
      <c r="Q27" s="40"/>
      <c r="R27" s="40">
        <v>82.92</v>
      </c>
      <c r="S27" s="40">
        <v>95.338999999999999</v>
      </c>
      <c r="T27" s="40"/>
      <c r="U27" s="42">
        <v>77.09</v>
      </c>
      <c r="V27" s="42">
        <v>87.18</v>
      </c>
      <c r="W27" s="40"/>
      <c r="X27" s="40">
        <v>80.400000000000006</v>
      </c>
      <c r="Y27" s="2">
        <v>2010</v>
      </c>
      <c r="Z27" s="40"/>
      <c r="AA27" s="40">
        <v>54</v>
      </c>
      <c r="AB27" s="40"/>
      <c r="AC27" s="14" t="s">
        <v>153</v>
      </c>
      <c r="AD27" s="14" t="s">
        <v>202</v>
      </c>
      <c r="AE27" s="14" t="s">
        <v>232</v>
      </c>
      <c r="AF27" s="14" t="s">
        <v>208</v>
      </c>
      <c r="AG27" s="14" t="s">
        <v>233</v>
      </c>
      <c r="AH27" s="14" t="s">
        <v>208</v>
      </c>
      <c r="AI27" s="14" t="s">
        <v>210</v>
      </c>
      <c r="AJ27" s="14" t="s">
        <v>209</v>
      </c>
      <c r="AK27" s="14" t="s">
        <v>209</v>
      </c>
      <c r="AX27" s="38"/>
      <c r="AY27" s="38"/>
      <c r="AZ27" s="38"/>
      <c r="BA27" s="38"/>
      <c r="BB27" s="38"/>
    </row>
    <row r="28" spans="1:54" x14ac:dyDescent="0.2">
      <c r="A28" s="33"/>
      <c r="B28" s="39"/>
      <c r="C28" s="33" t="s">
        <v>262</v>
      </c>
      <c r="D28" s="40">
        <v>1.2</v>
      </c>
      <c r="E28" s="41">
        <v>2008</v>
      </c>
      <c r="F28" s="40"/>
      <c r="G28" s="40">
        <v>35.719000000000001</v>
      </c>
      <c r="H28" s="40">
        <v>28.37</v>
      </c>
      <c r="I28" s="40"/>
      <c r="J28" s="40">
        <v>11.548999999999999</v>
      </c>
      <c r="K28" s="40">
        <v>15.24</v>
      </c>
      <c r="L28" s="40">
        <v>7.1791100027085664</v>
      </c>
      <c r="M28" s="40"/>
      <c r="N28" s="40">
        <v>36.811</v>
      </c>
      <c r="O28" s="40">
        <v>36.81</v>
      </c>
      <c r="P28" s="40">
        <v>-6.791517395132729E-4</v>
      </c>
      <c r="Q28" s="40"/>
      <c r="R28" s="40">
        <v>77.459999999999994</v>
      </c>
      <c r="S28" s="40">
        <v>88.129000000000005</v>
      </c>
      <c r="T28" s="40"/>
      <c r="U28" s="42">
        <v>73.75</v>
      </c>
      <c r="V28" s="42">
        <v>85.31</v>
      </c>
      <c r="W28" s="40"/>
      <c r="X28" s="40">
        <v>59.4</v>
      </c>
      <c r="Y28" s="2">
        <v>2012</v>
      </c>
      <c r="Z28" s="40"/>
      <c r="AA28" s="40">
        <v>40</v>
      </c>
      <c r="AB28" s="40"/>
      <c r="AC28" s="14" t="s">
        <v>153</v>
      </c>
      <c r="AD28" s="14" t="s">
        <v>202</v>
      </c>
      <c r="AE28" s="14" t="s">
        <v>232</v>
      </c>
      <c r="AF28" s="14" t="s">
        <v>211</v>
      </c>
      <c r="AG28" s="14" t="s">
        <v>231</v>
      </c>
      <c r="AH28" s="14" t="s">
        <v>212</v>
      </c>
      <c r="AI28" s="14" t="s">
        <v>213</v>
      </c>
      <c r="AJ28" s="14" t="s">
        <v>214</v>
      </c>
      <c r="AK28" s="14" t="s">
        <v>214</v>
      </c>
      <c r="AX28" s="38"/>
      <c r="AY28" s="38"/>
      <c r="AZ28" s="38"/>
      <c r="BA28" s="38"/>
      <c r="BB28" s="38"/>
    </row>
    <row r="29" spans="1:54" x14ac:dyDescent="0.2">
      <c r="A29" s="33"/>
      <c r="B29" s="39"/>
      <c r="C29" s="33" t="s">
        <v>62</v>
      </c>
      <c r="D29" s="40">
        <v>30</v>
      </c>
      <c r="E29" s="41">
        <v>2006</v>
      </c>
      <c r="F29" s="40"/>
      <c r="G29" s="40">
        <v>68.379000000000005</v>
      </c>
      <c r="H29" s="40">
        <v>71.930000000000007</v>
      </c>
      <c r="I29" s="40"/>
      <c r="J29" s="40">
        <v>49.65</v>
      </c>
      <c r="K29" s="40">
        <v>54.22</v>
      </c>
      <c r="L29" s="40">
        <v>2.2256934080429058</v>
      </c>
      <c r="M29" s="40"/>
      <c r="N29" s="40">
        <v>21.901</v>
      </c>
      <c r="O29" s="40">
        <v>25.181000000000001</v>
      </c>
      <c r="P29" s="40">
        <v>3.5505135210476491</v>
      </c>
      <c r="Q29" s="40"/>
      <c r="R29" s="40">
        <v>0</v>
      </c>
      <c r="S29" s="40">
        <v>69.902000000000001</v>
      </c>
      <c r="T29" s="40"/>
      <c r="U29" s="42">
        <v>56.96</v>
      </c>
      <c r="V29" s="42">
        <v>75.91</v>
      </c>
      <c r="W29" s="40"/>
      <c r="X29" s="40">
        <v>78.400000000000006</v>
      </c>
      <c r="Y29" s="2">
        <v>2006</v>
      </c>
      <c r="Z29" s="40"/>
      <c r="AA29" s="40">
        <v>20</v>
      </c>
      <c r="AB29" s="40"/>
      <c r="AC29" s="14" t="s">
        <v>153</v>
      </c>
      <c r="AD29" s="14" t="s">
        <v>202</v>
      </c>
      <c r="AE29" s="14" t="s">
        <v>236</v>
      </c>
      <c r="AF29" s="14" t="s">
        <v>211</v>
      </c>
      <c r="AG29" s="14" t="s">
        <v>237</v>
      </c>
      <c r="AH29" s="14" t="s">
        <v>212</v>
      </c>
      <c r="AI29" s="14" t="s">
        <v>213</v>
      </c>
      <c r="AJ29" s="14" t="s">
        <v>209</v>
      </c>
      <c r="AK29" s="14" t="s">
        <v>209</v>
      </c>
      <c r="AX29" s="38"/>
      <c r="AY29" s="38"/>
      <c r="AZ29" s="38"/>
      <c r="BA29" s="38"/>
      <c r="BB29" s="38"/>
    </row>
    <row r="30" spans="1:54" x14ac:dyDescent="0.2">
      <c r="A30" s="33"/>
      <c r="B30" s="39"/>
      <c r="C30" s="33" t="s">
        <v>48</v>
      </c>
      <c r="D30" s="40">
        <v>51.1</v>
      </c>
      <c r="E30" s="41">
        <v>2008</v>
      </c>
      <c r="F30" s="40"/>
      <c r="G30" s="40">
        <v>41.826999999999998</v>
      </c>
      <c r="H30" s="40">
        <v>57.13</v>
      </c>
      <c r="I30" s="40"/>
      <c r="J30" s="40">
        <v>28.327000000000002</v>
      </c>
      <c r="K30" s="40">
        <v>30.611000000000001</v>
      </c>
      <c r="L30" s="40">
        <v>1.9575130725512313</v>
      </c>
      <c r="M30" s="40"/>
      <c r="N30" s="40">
        <v>39.351999999999997</v>
      </c>
      <c r="O30" s="40">
        <v>44</v>
      </c>
      <c r="P30" s="40">
        <v>2.8303861637047012</v>
      </c>
      <c r="Q30" s="40"/>
      <c r="R30" s="40">
        <v>20.38</v>
      </c>
      <c r="S30" s="40">
        <v>76.097999999999999</v>
      </c>
      <c r="T30" s="40"/>
      <c r="U30" s="42">
        <v>0</v>
      </c>
      <c r="V30" s="42">
        <v>0</v>
      </c>
      <c r="W30" s="40"/>
      <c r="X30" s="40">
        <v>78.900000000000006</v>
      </c>
      <c r="Y30" s="2">
        <v>2008</v>
      </c>
      <c r="Z30" s="40"/>
      <c r="AA30" s="40">
        <v>6.6</v>
      </c>
      <c r="AB30" s="40"/>
      <c r="AC30" s="14" t="s">
        <v>152</v>
      </c>
      <c r="AD30" s="14" t="s">
        <v>202</v>
      </c>
      <c r="AE30" s="14" t="s">
        <v>232</v>
      </c>
      <c r="AF30" s="14" t="s">
        <v>205</v>
      </c>
      <c r="AG30" s="14" t="s">
        <v>233</v>
      </c>
      <c r="AH30" s="14" t="s">
        <v>205</v>
      </c>
      <c r="AI30" s="14" t="s">
        <v>213</v>
      </c>
      <c r="AJ30" s="14" t="s">
        <v>214</v>
      </c>
      <c r="AK30" s="14" t="s">
        <v>214</v>
      </c>
      <c r="AX30" s="38"/>
      <c r="AY30" s="38"/>
      <c r="AZ30" s="38"/>
      <c r="BA30" s="38"/>
      <c r="BB30" s="38"/>
    </row>
    <row r="31" spans="1:54" x14ac:dyDescent="0.2">
      <c r="A31" s="33"/>
      <c r="B31" s="39"/>
      <c r="C31" s="33" t="s">
        <v>156</v>
      </c>
      <c r="D31" s="40" t="s">
        <v>127</v>
      </c>
      <c r="E31" s="41" t="s">
        <v>127</v>
      </c>
      <c r="F31" s="40"/>
      <c r="G31" s="40">
        <v>68.396000000000001</v>
      </c>
      <c r="H31" s="40">
        <v>845.47</v>
      </c>
      <c r="I31" s="40"/>
      <c r="J31" s="40">
        <v>211.696</v>
      </c>
      <c r="K31" s="40">
        <v>496.928</v>
      </c>
      <c r="L31" s="40">
        <v>23.778496756550481</v>
      </c>
      <c r="M31" s="40"/>
      <c r="N31" s="40">
        <v>77.567999999999998</v>
      </c>
      <c r="O31" s="40">
        <v>237.084</v>
      </c>
      <c r="P31" s="40">
        <v>32.222362595603002</v>
      </c>
      <c r="Q31" s="40"/>
      <c r="R31" s="40">
        <v>0</v>
      </c>
      <c r="S31" s="40">
        <v>0</v>
      </c>
      <c r="T31" s="40"/>
      <c r="U31" s="42">
        <v>74.959999999999994</v>
      </c>
      <c r="V31" s="42">
        <v>85.99</v>
      </c>
      <c r="W31" s="40"/>
      <c r="X31" s="40">
        <v>65</v>
      </c>
      <c r="Y31" s="2">
        <v>2000</v>
      </c>
      <c r="Z31" s="40"/>
      <c r="AA31" s="40">
        <v>24</v>
      </c>
      <c r="AB31" s="40"/>
      <c r="AC31" s="14" t="s">
        <v>153</v>
      </c>
      <c r="AD31" s="14" t="s">
        <v>202</v>
      </c>
      <c r="AE31" s="14" t="s">
        <v>232</v>
      </c>
      <c r="AF31" s="14" t="s">
        <v>127</v>
      </c>
      <c r="AG31" s="14" t="s">
        <v>233</v>
      </c>
      <c r="AH31" s="14" t="s">
        <v>127</v>
      </c>
      <c r="AI31" s="14" t="s">
        <v>215</v>
      </c>
      <c r="AJ31" s="14" t="s">
        <v>209</v>
      </c>
      <c r="AK31" s="14" t="s">
        <v>209</v>
      </c>
      <c r="AX31" s="38"/>
      <c r="AY31" s="38"/>
      <c r="AZ31" s="38"/>
      <c r="BA31" s="38"/>
      <c r="BB31" s="38"/>
    </row>
    <row r="32" spans="1:54" x14ac:dyDescent="0.2">
      <c r="A32" s="33"/>
      <c r="B32" s="39"/>
      <c r="C32" s="33" t="s">
        <v>155</v>
      </c>
      <c r="D32" s="40">
        <v>5</v>
      </c>
      <c r="E32" s="41">
        <v>2011</v>
      </c>
      <c r="F32" s="40"/>
      <c r="G32" s="40">
        <v>48.765000000000001</v>
      </c>
      <c r="H32" s="40">
        <v>6.78</v>
      </c>
      <c r="I32" s="40"/>
      <c r="J32" s="40">
        <v>3.427</v>
      </c>
      <c r="K32" s="40">
        <v>2.9849999999999999</v>
      </c>
      <c r="L32" s="40">
        <v>-3.3932309276574979</v>
      </c>
      <c r="M32" s="40"/>
      <c r="N32" s="40">
        <v>4.141</v>
      </c>
      <c r="O32" s="40">
        <v>3.137</v>
      </c>
      <c r="P32" s="40">
        <v>-6.7062990025333891</v>
      </c>
      <c r="Q32" s="40"/>
      <c r="R32" s="40">
        <v>90.36</v>
      </c>
      <c r="S32" s="40">
        <v>97.162999999999997</v>
      </c>
      <c r="T32" s="40"/>
      <c r="U32" s="42">
        <v>80.709999999999994</v>
      </c>
      <c r="V32" s="42">
        <v>89.21</v>
      </c>
      <c r="W32" s="40"/>
      <c r="X32" s="40">
        <v>28</v>
      </c>
      <c r="Y32" s="2">
        <v>2002</v>
      </c>
      <c r="Z32" s="40"/>
      <c r="AA32" s="40">
        <v>24</v>
      </c>
      <c r="AB32" s="40"/>
      <c r="AC32" s="14" t="s">
        <v>153</v>
      </c>
      <c r="AD32" s="14" t="s">
        <v>202</v>
      </c>
      <c r="AE32" s="14" t="s">
        <v>234</v>
      </c>
      <c r="AF32" s="14" t="s">
        <v>127</v>
      </c>
      <c r="AG32" s="14" t="s">
        <v>235</v>
      </c>
      <c r="AH32" s="14" t="s">
        <v>127</v>
      </c>
      <c r="AI32" s="14" t="s">
        <v>210</v>
      </c>
      <c r="AJ32" s="14" t="s">
        <v>209</v>
      </c>
      <c r="AK32" s="14" t="s">
        <v>209</v>
      </c>
      <c r="AX32" s="38"/>
      <c r="AY32" s="38"/>
      <c r="AZ32" s="38"/>
      <c r="BA32" s="38"/>
      <c r="BB32" s="38"/>
    </row>
    <row r="33" spans="1:54" x14ac:dyDescent="0.2">
      <c r="A33" s="33"/>
      <c r="B33" s="39"/>
      <c r="C33" s="33" t="s">
        <v>102</v>
      </c>
      <c r="D33" s="40">
        <v>5</v>
      </c>
      <c r="E33" s="41">
        <v>2011</v>
      </c>
      <c r="F33" s="40"/>
      <c r="G33" s="40">
        <v>66.239999999999995</v>
      </c>
      <c r="H33" s="40">
        <v>11</v>
      </c>
      <c r="I33" s="40"/>
      <c r="J33" s="40">
        <v>5.2969999999999997</v>
      </c>
      <c r="K33" s="40">
        <v>6.843</v>
      </c>
      <c r="L33" s="40">
        <v>6.6115215890449663</v>
      </c>
      <c r="M33" s="40"/>
      <c r="N33" s="40">
        <v>3.2480000000000002</v>
      </c>
      <c r="O33" s="40">
        <v>4.0810000000000004</v>
      </c>
      <c r="P33" s="40">
        <v>5.8735909769074279</v>
      </c>
      <c r="Q33" s="40"/>
      <c r="R33" s="40">
        <v>83.27</v>
      </c>
      <c r="S33" s="40">
        <v>95.396000000000001</v>
      </c>
      <c r="T33" s="40"/>
      <c r="U33" s="42">
        <v>88.79</v>
      </c>
      <c r="V33" s="42">
        <v>93.73</v>
      </c>
      <c r="W33" s="40"/>
      <c r="X33" s="40">
        <v>10</v>
      </c>
      <c r="Y33" s="2">
        <v>2011</v>
      </c>
      <c r="Z33" s="40"/>
      <c r="AA33" s="40">
        <v>35</v>
      </c>
      <c r="AB33" s="40"/>
      <c r="AC33" s="14" t="s">
        <v>153</v>
      </c>
      <c r="AD33" s="14" t="s">
        <v>202</v>
      </c>
      <c r="AE33" s="14" t="s">
        <v>234</v>
      </c>
      <c r="AF33" s="14" t="s">
        <v>208</v>
      </c>
      <c r="AG33" s="14" t="s">
        <v>235</v>
      </c>
      <c r="AH33" s="14" t="s">
        <v>208</v>
      </c>
      <c r="AI33" s="14" t="s">
        <v>210</v>
      </c>
      <c r="AJ33" s="14" t="s">
        <v>209</v>
      </c>
      <c r="AK33" s="14" t="s">
        <v>209</v>
      </c>
      <c r="AX33" s="38"/>
      <c r="AY33" s="38"/>
      <c r="AZ33" s="38"/>
      <c r="BA33" s="38"/>
      <c r="BB33" s="38"/>
    </row>
    <row r="34" spans="1:54" x14ac:dyDescent="0.2">
      <c r="A34" s="33"/>
      <c r="B34" s="39"/>
      <c r="C34" s="33" t="s">
        <v>65</v>
      </c>
      <c r="D34" s="40">
        <v>57.6</v>
      </c>
      <c r="E34" s="41">
        <v>2011</v>
      </c>
      <c r="F34" s="40"/>
      <c r="G34" s="40">
        <v>53.448999999999998</v>
      </c>
      <c r="H34" s="40">
        <v>191.51</v>
      </c>
      <c r="I34" s="40"/>
      <c r="J34" s="40">
        <v>82.02</v>
      </c>
      <c r="K34" s="40">
        <v>105.607</v>
      </c>
      <c r="L34" s="40">
        <v>6.5229622867476689</v>
      </c>
      <c r="M34" s="40"/>
      <c r="N34" s="40">
        <v>104.898</v>
      </c>
      <c r="O34" s="40">
        <v>91.975999999999999</v>
      </c>
      <c r="P34" s="40">
        <v>-3.2331001614231081</v>
      </c>
      <c r="Q34" s="40"/>
      <c r="R34" s="40">
        <v>0</v>
      </c>
      <c r="S34" s="40">
        <v>19.872</v>
      </c>
      <c r="T34" s="40"/>
      <c r="U34" s="42">
        <v>0</v>
      </c>
      <c r="V34" s="42">
        <v>0</v>
      </c>
      <c r="W34" s="40"/>
      <c r="X34" s="40">
        <v>87</v>
      </c>
      <c r="Y34" s="2">
        <v>2000</v>
      </c>
      <c r="Z34" s="40"/>
      <c r="AA34" s="40">
        <v>23</v>
      </c>
      <c r="AB34" s="40"/>
      <c r="AC34" s="14" t="s">
        <v>153</v>
      </c>
      <c r="AD34" s="14" t="s">
        <v>202</v>
      </c>
      <c r="AE34" s="14" t="s">
        <v>236</v>
      </c>
      <c r="AF34" s="14" t="s">
        <v>205</v>
      </c>
      <c r="AG34" s="14" t="s">
        <v>237</v>
      </c>
      <c r="AH34" s="14" t="s">
        <v>205</v>
      </c>
      <c r="AI34" s="14" t="s">
        <v>206</v>
      </c>
      <c r="AJ34" s="14" t="s">
        <v>207</v>
      </c>
      <c r="AK34" s="14" t="s">
        <v>207</v>
      </c>
      <c r="AX34" s="38"/>
      <c r="AY34" s="38"/>
      <c r="AZ34" s="38"/>
      <c r="BA34" s="38"/>
      <c r="BB34" s="38"/>
    </row>
    <row r="35" spans="1:54" x14ac:dyDescent="0.2">
      <c r="A35" s="33"/>
      <c r="B35" s="39"/>
      <c r="C35" s="33" t="s">
        <v>135</v>
      </c>
      <c r="D35" s="40">
        <v>99.9</v>
      </c>
      <c r="E35" s="41">
        <v>2011</v>
      </c>
      <c r="F35" s="40"/>
      <c r="G35" s="40">
        <v>77.736000000000004</v>
      </c>
      <c r="H35" s="40">
        <v>21.31</v>
      </c>
      <c r="I35" s="40"/>
      <c r="J35" s="40">
        <v>8.484</v>
      </c>
      <c r="K35" s="40">
        <v>12.38</v>
      </c>
      <c r="L35" s="40">
        <v>9.9081749096805893</v>
      </c>
      <c r="M35" s="40"/>
      <c r="N35" s="40">
        <v>3.7749999999999999</v>
      </c>
      <c r="O35" s="40">
        <v>4.0259999999999998</v>
      </c>
      <c r="P35" s="40">
        <v>1.622342972817159</v>
      </c>
      <c r="Q35" s="40"/>
      <c r="R35" s="40">
        <v>66.989999999999995</v>
      </c>
      <c r="S35" s="40">
        <v>91.082999999999998</v>
      </c>
      <c r="T35" s="40"/>
      <c r="U35" s="42">
        <v>61.5</v>
      </c>
      <c r="V35" s="42">
        <v>78.459999999999994</v>
      </c>
      <c r="W35" s="40"/>
      <c r="X35" s="40">
        <v>56.1</v>
      </c>
      <c r="Y35" s="2">
        <v>2010</v>
      </c>
      <c r="Z35" s="40"/>
      <c r="AA35" s="40">
        <v>36</v>
      </c>
      <c r="AB35" s="40"/>
      <c r="AC35" s="14" t="s">
        <v>153</v>
      </c>
      <c r="AD35" s="14" t="s">
        <v>202</v>
      </c>
      <c r="AE35" s="14" t="s">
        <v>230</v>
      </c>
      <c r="AF35" s="14" t="s">
        <v>208</v>
      </c>
      <c r="AG35" s="14" t="s">
        <v>231</v>
      </c>
      <c r="AH35" s="14" t="s">
        <v>208</v>
      </c>
      <c r="AI35" s="14" t="s">
        <v>210</v>
      </c>
      <c r="AJ35" s="14" t="s">
        <v>209</v>
      </c>
      <c r="AK35" s="14" t="s">
        <v>209</v>
      </c>
      <c r="AX35" s="38"/>
      <c r="AY35" s="38"/>
      <c r="AZ35" s="38"/>
      <c r="BA35" s="38"/>
      <c r="BB35" s="38"/>
    </row>
    <row r="36" spans="1:54" x14ac:dyDescent="0.2">
      <c r="A36" s="33"/>
      <c r="B36" s="39"/>
      <c r="C36" s="33" t="s">
        <v>103</v>
      </c>
      <c r="D36" s="40">
        <v>73.900000000000006</v>
      </c>
      <c r="E36" s="41">
        <v>2010</v>
      </c>
      <c r="F36" s="40"/>
      <c r="G36" s="40">
        <v>70.894000000000005</v>
      </c>
      <c r="H36" s="40">
        <v>53.18</v>
      </c>
      <c r="I36" s="40"/>
      <c r="J36" s="40">
        <v>20.07</v>
      </c>
      <c r="K36" s="40">
        <v>18.109000000000002</v>
      </c>
      <c r="L36" s="40">
        <v>-2.5376735108613824</v>
      </c>
      <c r="M36" s="40"/>
      <c r="N36" s="40">
        <v>8.14</v>
      </c>
      <c r="O36" s="40">
        <v>10.603</v>
      </c>
      <c r="P36" s="40">
        <v>6.8319336418452892</v>
      </c>
      <c r="Q36" s="40"/>
      <c r="R36" s="40">
        <v>18.36</v>
      </c>
      <c r="S36" s="40">
        <v>77.748000000000005</v>
      </c>
      <c r="T36" s="40"/>
      <c r="U36" s="42">
        <v>53.71</v>
      </c>
      <c r="V36" s="42">
        <v>74.099999999999994</v>
      </c>
      <c r="W36" s="40"/>
      <c r="X36" s="40">
        <v>54.7</v>
      </c>
      <c r="Y36" s="2">
        <v>2008</v>
      </c>
      <c r="Z36" s="40"/>
      <c r="AA36" s="40">
        <v>35</v>
      </c>
      <c r="AB36" s="40"/>
      <c r="AC36" s="14" t="s">
        <v>153</v>
      </c>
      <c r="AD36" s="14" t="s">
        <v>202</v>
      </c>
      <c r="AE36" s="14" t="s">
        <v>127</v>
      </c>
      <c r="AF36" s="14" t="s">
        <v>208</v>
      </c>
      <c r="AG36" s="14" t="s">
        <v>231</v>
      </c>
      <c r="AH36" s="14" t="s">
        <v>208</v>
      </c>
      <c r="AI36" s="14" t="s">
        <v>213</v>
      </c>
      <c r="AJ36" s="14" t="s">
        <v>214</v>
      </c>
      <c r="AK36" s="14" t="s">
        <v>214</v>
      </c>
      <c r="AX36" s="38"/>
      <c r="AY36" s="38"/>
      <c r="AZ36" s="38"/>
      <c r="BA36" s="38"/>
      <c r="BB36" s="38"/>
    </row>
    <row r="37" spans="1:54" x14ac:dyDescent="0.2">
      <c r="A37" s="33"/>
      <c r="B37" s="39"/>
      <c r="C37" s="33" t="s">
        <v>104</v>
      </c>
      <c r="D37" s="40">
        <v>0.2</v>
      </c>
      <c r="E37" s="41">
        <v>2010</v>
      </c>
      <c r="F37" s="40"/>
      <c r="G37" s="40">
        <v>32.649000000000001</v>
      </c>
      <c r="H37" s="40">
        <v>9.7100000000000009</v>
      </c>
      <c r="I37" s="40"/>
      <c r="J37" s="40">
        <v>3.6480000000000001</v>
      </c>
      <c r="K37" s="40" t="s">
        <v>127</v>
      </c>
      <c r="L37" s="40" t="s">
        <v>127</v>
      </c>
      <c r="M37" s="40"/>
      <c r="N37" s="40">
        <v>16.423999999999999</v>
      </c>
      <c r="O37" s="40" t="s">
        <v>127</v>
      </c>
      <c r="P37" s="40" t="s">
        <v>127</v>
      </c>
      <c r="Q37" s="40"/>
      <c r="R37" s="40">
        <v>95.46</v>
      </c>
      <c r="S37" s="40">
        <v>95.938999999999993</v>
      </c>
      <c r="T37" s="40"/>
      <c r="U37" s="42">
        <v>94.91</v>
      </c>
      <c r="V37" s="42">
        <v>97.15</v>
      </c>
      <c r="W37" s="40"/>
      <c r="X37" s="40">
        <v>46.1</v>
      </c>
      <c r="Y37" s="2">
        <v>2007</v>
      </c>
      <c r="Z37" s="40"/>
      <c r="AA37" s="40">
        <v>61</v>
      </c>
      <c r="AB37" s="40"/>
      <c r="AC37" s="14" t="s">
        <v>153</v>
      </c>
      <c r="AD37" s="14" t="s">
        <v>202</v>
      </c>
      <c r="AE37" s="14" t="s">
        <v>232</v>
      </c>
      <c r="AF37" s="14" t="s">
        <v>208</v>
      </c>
      <c r="AG37" s="14" t="s">
        <v>233</v>
      </c>
      <c r="AH37" s="14" t="s">
        <v>208</v>
      </c>
      <c r="AI37" s="14" t="s">
        <v>210</v>
      </c>
      <c r="AJ37" s="14" t="s">
        <v>209</v>
      </c>
      <c r="AK37" s="14" t="s">
        <v>209</v>
      </c>
      <c r="AX37" s="38"/>
      <c r="AY37" s="38"/>
      <c r="AZ37" s="38"/>
      <c r="BA37" s="38"/>
      <c r="BB37" s="38"/>
    </row>
    <row r="38" spans="1:54" x14ac:dyDescent="0.2">
      <c r="A38" s="33"/>
      <c r="B38" s="39"/>
      <c r="C38" s="33" t="s">
        <v>105</v>
      </c>
      <c r="D38" s="40">
        <v>1.6</v>
      </c>
      <c r="E38" s="41">
        <v>2011</v>
      </c>
      <c r="F38" s="40"/>
      <c r="G38" s="40">
        <v>58.674999999999997</v>
      </c>
      <c r="H38" s="40">
        <v>21.81</v>
      </c>
      <c r="I38" s="40"/>
      <c r="J38" s="40">
        <v>5.8940000000000001</v>
      </c>
      <c r="K38" s="40" t="s">
        <v>127</v>
      </c>
      <c r="L38" s="40" t="s">
        <v>127</v>
      </c>
      <c r="M38" s="40"/>
      <c r="N38" s="40">
        <v>11.769</v>
      </c>
      <c r="O38" s="40" t="s">
        <v>127</v>
      </c>
      <c r="P38" s="40" t="s">
        <v>127</v>
      </c>
      <c r="Q38" s="40"/>
      <c r="R38" s="40">
        <v>73.7</v>
      </c>
      <c r="S38" s="40">
        <v>90.873000000000005</v>
      </c>
      <c r="T38" s="40"/>
      <c r="U38" s="42">
        <v>69.53</v>
      </c>
      <c r="V38" s="42">
        <v>82.95</v>
      </c>
      <c r="W38" s="40"/>
      <c r="X38" s="40">
        <v>44</v>
      </c>
      <c r="Y38" s="2">
        <v>2010</v>
      </c>
      <c r="Z38" s="40"/>
      <c r="AA38" s="40">
        <v>79</v>
      </c>
      <c r="AB38" s="40"/>
      <c r="AC38" s="14" t="s">
        <v>153</v>
      </c>
      <c r="AD38" s="14" t="s">
        <v>202</v>
      </c>
      <c r="AE38" s="14" t="s">
        <v>234</v>
      </c>
      <c r="AF38" s="14" t="s">
        <v>208</v>
      </c>
      <c r="AG38" s="14" t="s">
        <v>235</v>
      </c>
      <c r="AH38" s="14" t="s">
        <v>208</v>
      </c>
      <c r="AI38" s="14" t="s">
        <v>210</v>
      </c>
      <c r="AJ38" s="14" t="s">
        <v>209</v>
      </c>
      <c r="AK38" s="14" t="s">
        <v>209</v>
      </c>
      <c r="AX38" s="38"/>
      <c r="AY38" s="38"/>
      <c r="AZ38" s="38"/>
      <c r="BA38" s="38"/>
      <c r="BB38" s="38"/>
    </row>
    <row r="39" spans="1:54" x14ac:dyDescent="0.2">
      <c r="A39" s="33"/>
      <c r="B39" s="39"/>
      <c r="C39" s="33" t="s">
        <v>83</v>
      </c>
      <c r="D39" s="40">
        <v>39.4</v>
      </c>
      <c r="E39" s="41">
        <v>2009</v>
      </c>
      <c r="F39" s="40"/>
      <c r="G39" s="40">
        <v>53.621000000000002</v>
      </c>
      <c r="H39" s="40">
        <v>19.440000000000001</v>
      </c>
      <c r="I39" s="40"/>
      <c r="J39" s="40">
        <v>10.654999999999999</v>
      </c>
      <c r="K39" s="40">
        <v>10.255000000000001</v>
      </c>
      <c r="L39" s="40">
        <v>-0.95203601749697109</v>
      </c>
      <c r="M39" s="40"/>
      <c r="N39" s="40">
        <v>11.089</v>
      </c>
      <c r="O39" s="40">
        <v>11.754</v>
      </c>
      <c r="P39" s="40">
        <v>1.4666508605472472</v>
      </c>
      <c r="Q39" s="40"/>
      <c r="R39" s="40">
        <v>64.680000000000007</v>
      </c>
      <c r="S39" s="40">
        <v>91.867999999999995</v>
      </c>
      <c r="T39" s="40"/>
      <c r="U39" s="42">
        <v>59.23</v>
      </c>
      <c r="V39" s="42">
        <v>77.180000000000007</v>
      </c>
      <c r="W39" s="40"/>
      <c r="X39" s="40">
        <v>43.8</v>
      </c>
      <c r="Y39" s="2">
        <v>2009</v>
      </c>
      <c r="Z39" s="40"/>
      <c r="AA39" s="40">
        <v>36</v>
      </c>
      <c r="AB39" s="40"/>
      <c r="AC39" s="14" t="s">
        <v>153</v>
      </c>
      <c r="AD39" s="14" t="s">
        <v>202</v>
      </c>
      <c r="AE39" s="14" t="s">
        <v>234</v>
      </c>
      <c r="AF39" s="14" t="s">
        <v>211</v>
      </c>
      <c r="AG39" s="14" t="s">
        <v>235</v>
      </c>
      <c r="AH39" s="14" t="s">
        <v>211</v>
      </c>
      <c r="AI39" s="14" t="s">
        <v>210</v>
      </c>
      <c r="AJ39" s="14" t="s">
        <v>214</v>
      </c>
      <c r="AK39" s="14" t="s">
        <v>214</v>
      </c>
      <c r="AX39" s="38"/>
      <c r="AY39" s="38"/>
      <c r="AZ39" s="38"/>
      <c r="BA39" s="38"/>
      <c r="BB39" s="38"/>
    </row>
    <row r="40" spans="1:54" x14ac:dyDescent="0.2">
      <c r="A40" s="33"/>
      <c r="B40" s="39"/>
      <c r="C40" s="33" t="s">
        <v>110</v>
      </c>
      <c r="D40" s="40">
        <v>17.600000000000001</v>
      </c>
      <c r="E40" s="41">
        <v>2009</v>
      </c>
      <c r="F40" s="40"/>
      <c r="G40" s="40">
        <v>82.108000000000004</v>
      </c>
      <c r="H40" s="40">
        <v>115.86</v>
      </c>
      <c r="I40" s="40"/>
      <c r="J40" s="40">
        <v>39.731999999999999</v>
      </c>
      <c r="K40" s="40">
        <v>75.861000000000004</v>
      </c>
      <c r="L40" s="40">
        <v>17.549161107609599</v>
      </c>
      <c r="M40" s="40"/>
      <c r="N40" s="40">
        <v>14.06</v>
      </c>
      <c r="O40" s="40">
        <v>15.231</v>
      </c>
      <c r="P40" s="40">
        <v>2.0201069227314905</v>
      </c>
      <c r="Q40" s="40"/>
      <c r="R40" s="40">
        <v>0</v>
      </c>
      <c r="S40" s="40">
        <v>51.524000000000001</v>
      </c>
      <c r="T40" s="40"/>
      <c r="U40" s="42">
        <v>74.31</v>
      </c>
      <c r="V40" s="42">
        <v>85.63</v>
      </c>
      <c r="W40" s="40"/>
      <c r="X40" s="40">
        <v>61.5</v>
      </c>
      <c r="Y40" s="2">
        <v>2009</v>
      </c>
      <c r="Z40" s="40"/>
      <c r="AA40" s="40">
        <v>62</v>
      </c>
      <c r="AB40" s="40"/>
      <c r="AC40" s="14" t="s">
        <v>153</v>
      </c>
      <c r="AD40" s="14" t="s">
        <v>202</v>
      </c>
      <c r="AE40" s="14" t="s">
        <v>234</v>
      </c>
      <c r="AF40" s="14" t="s">
        <v>211</v>
      </c>
      <c r="AG40" s="14" t="s">
        <v>235</v>
      </c>
      <c r="AH40" s="14" t="s">
        <v>211</v>
      </c>
      <c r="AI40" s="14" t="s">
        <v>213</v>
      </c>
      <c r="AJ40" s="14" t="s">
        <v>209</v>
      </c>
      <c r="AK40" s="14" t="s">
        <v>209</v>
      </c>
      <c r="AX40" s="38"/>
      <c r="AY40" s="38"/>
      <c r="AZ40" s="38"/>
      <c r="BA40" s="38"/>
      <c r="BB40" s="38"/>
    </row>
    <row r="41" spans="1:54" x14ac:dyDescent="0.2">
      <c r="A41" s="33"/>
      <c r="B41" s="39"/>
      <c r="C41" s="33" t="s">
        <v>111</v>
      </c>
      <c r="D41" s="40" t="s">
        <v>127</v>
      </c>
      <c r="E41" s="41" t="s">
        <v>127</v>
      </c>
      <c r="F41" s="40"/>
      <c r="G41" s="40">
        <v>82.326999999999998</v>
      </c>
      <c r="H41" s="40">
        <v>45.2</v>
      </c>
      <c r="I41" s="40"/>
      <c r="J41" s="40">
        <v>5.48</v>
      </c>
      <c r="K41" s="40">
        <v>11.795</v>
      </c>
      <c r="L41" s="40">
        <v>21.123760746436425</v>
      </c>
      <c r="M41" s="40"/>
      <c r="N41" s="40">
        <v>7.7</v>
      </c>
      <c r="O41" s="40">
        <v>8.3859999999999992</v>
      </c>
      <c r="P41" s="40">
        <v>2.1565066204836336</v>
      </c>
      <c r="Q41" s="40"/>
      <c r="R41" s="40">
        <v>68.7</v>
      </c>
      <c r="S41" s="40">
        <v>81.09</v>
      </c>
      <c r="T41" s="40"/>
      <c r="U41" s="42">
        <v>89.32</v>
      </c>
      <c r="V41" s="42">
        <v>94.03</v>
      </c>
      <c r="W41" s="40"/>
      <c r="X41" s="40">
        <v>46.3</v>
      </c>
      <c r="Y41" s="2">
        <v>2007</v>
      </c>
      <c r="Z41" s="40"/>
      <c r="AA41" s="40">
        <v>77</v>
      </c>
      <c r="AB41" s="40"/>
      <c r="AC41" s="14" t="s">
        <v>153</v>
      </c>
      <c r="AD41" s="14" t="s">
        <v>202</v>
      </c>
      <c r="AE41" s="14" t="s">
        <v>230</v>
      </c>
      <c r="AF41" s="14" t="s">
        <v>208</v>
      </c>
      <c r="AG41" s="14" t="s">
        <v>231</v>
      </c>
      <c r="AH41" s="14" t="s">
        <v>208</v>
      </c>
      <c r="AI41" s="14" t="s">
        <v>210</v>
      </c>
      <c r="AJ41" s="14" t="s">
        <v>209</v>
      </c>
      <c r="AK41" s="14" t="s">
        <v>209</v>
      </c>
      <c r="AX41" s="38"/>
      <c r="AY41" s="38"/>
      <c r="AZ41" s="38"/>
      <c r="BA41" s="38"/>
      <c r="BB41" s="38"/>
    </row>
    <row r="42" spans="1:54" x14ac:dyDescent="0.2">
      <c r="A42" s="33"/>
      <c r="B42" s="39"/>
      <c r="C42" s="33" t="s">
        <v>263</v>
      </c>
      <c r="D42" s="40">
        <v>100</v>
      </c>
      <c r="E42" s="41">
        <v>2004</v>
      </c>
      <c r="F42" s="40"/>
      <c r="G42" s="40">
        <v>68.793999999999997</v>
      </c>
      <c r="H42" s="40">
        <v>273.72000000000003</v>
      </c>
      <c r="I42" s="40"/>
      <c r="J42" s="40">
        <v>135.89400000000001</v>
      </c>
      <c r="K42" s="40">
        <v>170.43299999999999</v>
      </c>
      <c r="L42" s="40">
        <v>5.8250181455318906</v>
      </c>
      <c r="M42" s="40"/>
      <c r="N42" s="40">
        <v>68.876000000000005</v>
      </c>
      <c r="O42" s="40">
        <v>77.311000000000007</v>
      </c>
      <c r="P42" s="40">
        <v>2.9303248362843481</v>
      </c>
      <c r="Q42" s="40"/>
      <c r="R42" s="40">
        <v>0</v>
      </c>
      <c r="S42" s="40">
        <v>0</v>
      </c>
      <c r="T42" s="40"/>
      <c r="U42" s="42">
        <v>0</v>
      </c>
      <c r="V42" s="42">
        <v>0</v>
      </c>
      <c r="W42" s="40"/>
      <c r="X42" s="40">
        <v>98.3</v>
      </c>
      <c r="Y42" s="2">
        <v>2007</v>
      </c>
      <c r="Z42" s="40"/>
      <c r="AA42" s="40">
        <v>5.8</v>
      </c>
      <c r="AB42" s="40"/>
      <c r="AC42" s="14" t="s">
        <v>152</v>
      </c>
      <c r="AD42" s="14" t="s">
        <v>202</v>
      </c>
      <c r="AE42" s="14" t="s">
        <v>236</v>
      </c>
      <c r="AF42" s="14" t="s">
        <v>127</v>
      </c>
      <c r="AG42" s="14" t="s">
        <v>237</v>
      </c>
      <c r="AH42" s="14" t="s">
        <v>127</v>
      </c>
      <c r="AI42" s="14" t="s">
        <v>206</v>
      </c>
      <c r="AJ42" s="14" t="s">
        <v>207</v>
      </c>
      <c r="AK42" s="14" t="s">
        <v>207</v>
      </c>
      <c r="AX42" s="38"/>
      <c r="AY42" s="38"/>
      <c r="AZ42" s="38"/>
      <c r="BA42" s="38"/>
      <c r="BB42" s="38"/>
    </row>
    <row r="43" spans="1:54" x14ac:dyDescent="0.2">
      <c r="A43" s="33"/>
      <c r="B43" s="39"/>
      <c r="C43" s="33" t="s">
        <v>112</v>
      </c>
      <c r="D43" s="40">
        <v>3.7</v>
      </c>
      <c r="E43" s="41">
        <v>2009</v>
      </c>
      <c r="F43" s="40"/>
      <c r="G43" s="40">
        <v>74.802999999999997</v>
      </c>
      <c r="H43" s="40">
        <v>14.2</v>
      </c>
      <c r="I43" s="40"/>
      <c r="J43" s="40">
        <v>8.1150000000000002</v>
      </c>
      <c r="K43" s="40">
        <v>7.1459999999999999</v>
      </c>
      <c r="L43" s="40">
        <v>-3.129035924768786</v>
      </c>
      <c r="M43" s="40"/>
      <c r="N43" s="40">
        <v>2.8109999999999999</v>
      </c>
      <c r="O43" s="40">
        <v>2.8540000000000001</v>
      </c>
      <c r="P43" s="40">
        <v>0.38025180794913904</v>
      </c>
      <c r="Q43" s="40"/>
      <c r="R43" s="40">
        <v>80.56</v>
      </c>
      <c r="S43" s="40">
        <v>94.058000000000007</v>
      </c>
      <c r="T43" s="40"/>
      <c r="U43" s="42">
        <v>82.82</v>
      </c>
      <c r="V43" s="42">
        <v>90.38</v>
      </c>
      <c r="W43" s="40"/>
      <c r="X43" s="40">
        <v>43.9</v>
      </c>
      <c r="Y43" s="2">
        <v>2009</v>
      </c>
      <c r="Z43" s="40"/>
      <c r="AA43" s="40">
        <v>24</v>
      </c>
      <c r="AB43" s="40"/>
      <c r="AC43" s="14" t="s">
        <v>153</v>
      </c>
      <c r="AD43" s="14" t="s">
        <v>202</v>
      </c>
      <c r="AE43" s="14" t="s">
        <v>234</v>
      </c>
      <c r="AF43" s="14" t="s">
        <v>208</v>
      </c>
      <c r="AG43" s="14" t="s">
        <v>233</v>
      </c>
      <c r="AH43" s="14" t="s">
        <v>208</v>
      </c>
      <c r="AI43" s="14" t="s">
        <v>210</v>
      </c>
      <c r="AJ43" s="14" t="s">
        <v>209</v>
      </c>
      <c r="AK43" s="14" t="s">
        <v>209</v>
      </c>
      <c r="AX43" s="38"/>
      <c r="AY43" s="38"/>
      <c r="AZ43" s="38"/>
      <c r="BA43" s="38"/>
      <c r="BB43" s="38"/>
    </row>
    <row r="44" spans="1:54" x14ac:dyDescent="0.2">
      <c r="A44" s="33"/>
      <c r="B44" s="39"/>
      <c r="C44" s="33" t="s">
        <v>113</v>
      </c>
      <c r="D44" s="40" t="s">
        <v>127</v>
      </c>
      <c r="E44" s="41" t="s">
        <v>127</v>
      </c>
      <c r="F44" s="40"/>
      <c r="G44" s="40">
        <v>85.804000000000002</v>
      </c>
      <c r="H44" s="40">
        <v>26.53</v>
      </c>
      <c r="I44" s="40"/>
      <c r="J44" s="40">
        <v>10.005000000000001</v>
      </c>
      <c r="K44" s="40">
        <v>16.331</v>
      </c>
      <c r="L44" s="40">
        <v>13.031351767782319</v>
      </c>
      <c r="M44" s="40"/>
      <c r="N44" s="40">
        <v>2.472</v>
      </c>
      <c r="O44" s="40">
        <v>3.24</v>
      </c>
      <c r="P44" s="40">
        <v>6.9976245277559856</v>
      </c>
      <c r="Q44" s="40"/>
      <c r="R44" s="40">
        <v>61.48</v>
      </c>
      <c r="S44" s="40">
        <v>88.897999999999996</v>
      </c>
      <c r="T44" s="40"/>
      <c r="U44" s="42">
        <v>86.12</v>
      </c>
      <c r="V44" s="42">
        <v>92.23</v>
      </c>
      <c r="W44" s="40"/>
      <c r="X44" s="40">
        <v>71.400000000000006</v>
      </c>
      <c r="Y44" s="2">
        <v>2010</v>
      </c>
      <c r="Z44" s="40"/>
      <c r="AA44" s="40">
        <v>46</v>
      </c>
      <c r="AB44" s="40"/>
      <c r="AC44" s="14" t="s">
        <v>153</v>
      </c>
      <c r="AD44" s="14" t="s">
        <v>202</v>
      </c>
      <c r="AE44" s="14" t="s">
        <v>234</v>
      </c>
      <c r="AF44" s="14" t="s">
        <v>208</v>
      </c>
      <c r="AG44" s="14" t="s">
        <v>235</v>
      </c>
      <c r="AH44" s="14" t="s">
        <v>208</v>
      </c>
      <c r="AI44" s="14" t="s">
        <v>210</v>
      </c>
      <c r="AJ44" s="14" t="s">
        <v>209</v>
      </c>
      <c r="AK44" s="14" t="s">
        <v>209</v>
      </c>
      <c r="AX44" s="38"/>
      <c r="AY44" s="38"/>
      <c r="AZ44" s="38"/>
      <c r="BA44" s="38"/>
      <c r="BB44" s="38"/>
    </row>
    <row r="45" spans="1:54" x14ac:dyDescent="0.2">
      <c r="A45" s="33"/>
      <c r="B45" s="39"/>
      <c r="C45" s="33" t="s">
        <v>114</v>
      </c>
      <c r="D45" s="40">
        <v>1.9</v>
      </c>
      <c r="E45" s="41">
        <v>2008</v>
      </c>
      <c r="F45" s="40"/>
      <c r="G45" s="40">
        <v>45.655999999999999</v>
      </c>
      <c r="H45" s="40">
        <v>20.350000000000001</v>
      </c>
      <c r="I45" s="40"/>
      <c r="J45" s="40">
        <v>14.468</v>
      </c>
      <c r="K45" s="40">
        <v>13.606999999999999</v>
      </c>
      <c r="L45" s="40">
        <v>-1.5221697719909444</v>
      </c>
      <c r="M45" s="40"/>
      <c r="N45" s="40">
        <v>15.387</v>
      </c>
      <c r="O45" s="40">
        <v>16.28</v>
      </c>
      <c r="P45" s="40">
        <v>1.4203515726343596</v>
      </c>
      <c r="Q45" s="40"/>
      <c r="R45" s="40">
        <v>75</v>
      </c>
      <c r="S45" s="40">
        <v>91.484999999999999</v>
      </c>
      <c r="T45" s="40"/>
      <c r="U45" s="42">
        <v>76.569999999999993</v>
      </c>
      <c r="V45" s="42">
        <v>86.89</v>
      </c>
      <c r="W45" s="40"/>
      <c r="X45" s="40">
        <v>49</v>
      </c>
      <c r="Y45" s="2">
        <v>2006</v>
      </c>
      <c r="Z45" s="40"/>
      <c r="AA45" s="40">
        <v>54</v>
      </c>
      <c r="AB45" s="40"/>
      <c r="AC45" s="14" t="s">
        <v>153</v>
      </c>
      <c r="AD45" s="14" t="s">
        <v>202</v>
      </c>
      <c r="AE45" s="14" t="s">
        <v>232</v>
      </c>
      <c r="AF45" s="14" t="s">
        <v>208</v>
      </c>
      <c r="AG45" s="14" t="s">
        <v>233</v>
      </c>
      <c r="AH45" s="14" t="s">
        <v>208</v>
      </c>
      <c r="AI45" s="14" t="s">
        <v>210</v>
      </c>
      <c r="AJ45" s="14" t="s">
        <v>209</v>
      </c>
      <c r="AK45" s="14" t="s">
        <v>209</v>
      </c>
      <c r="AX45" s="38"/>
      <c r="AY45" s="38"/>
      <c r="AZ45" s="38"/>
      <c r="BA45" s="38"/>
      <c r="BB45" s="38"/>
    </row>
    <row r="46" spans="1:54" x14ac:dyDescent="0.2">
      <c r="A46" s="33"/>
      <c r="B46" s="39"/>
      <c r="C46" s="33" t="s">
        <v>84</v>
      </c>
      <c r="D46" s="40">
        <v>6</v>
      </c>
      <c r="E46" s="41">
        <v>2009</v>
      </c>
      <c r="F46" s="40"/>
      <c r="G46" s="40">
        <v>62.726999999999997</v>
      </c>
      <c r="H46" s="40">
        <v>36.200000000000003</v>
      </c>
      <c r="I46" s="40"/>
      <c r="J46" s="40">
        <v>16.488</v>
      </c>
      <c r="K46" s="40">
        <v>19.097999999999999</v>
      </c>
      <c r="L46" s="40">
        <v>3.7420862894144369</v>
      </c>
      <c r="M46" s="40"/>
      <c r="N46" s="40">
        <v>11.333</v>
      </c>
      <c r="O46" s="40">
        <v>11.754</v>
      </c>
      <c r="P46" s="40">
        <v>0.91603980787653416</v>
      </c>
      <c r="Q46" s="40"/>
      <c r="R46" s="40">
        <v>60.1</v>
      </c>
      <c r="S46" s="40">
        <v>84.855000000000004</v>
      </c>
      <c r="T46" s="40"/>
      <c r="U46" s="42">
        <v>68.53</v>
      </c>
      <c r="V46" s="42">
        <v>82.39</v>
      </c>
      <c r="W46" s="40"/>
      <c r="X46" s="40">
        <v>57.1</v>
      </c>
      <c r="Y46" s="2">
        <v>2007</v>
      </c>
      <c r="Z46" s="40"/>
      <c r="AA46" s="40">
        <v>51</v>
      </c>
      <c r="AB46" s="40"/>
      <c r="AC46" s="14" t="s">
        <v>153</v>
      </c>
      <c r="AD46" s="14" t="s">
        <v>202</v>
      </c>
      <c r="AE46" s="14" t="s">
        <v>232</v>
      </c>
      <c r="AF46" s="14" t="s">
        <v>211</v>
      </c>
      <c r="AG46" s="14" t="s">
        <v>233</v>
      </c>
      <c r="AH46" s="14" t="s">
        <v>212</v>
      </c>
      <c r="AI46" s="14" t="s">
        <v>210</v>
      </c>
      <c r="AJ46" s="14" t="s">
        <v>209</v>
      </c>
      <c r="AK46" s="14" t="s">
        <v>209</v>
      </c>
      <c r="AX46" s="38"/>
      <c r="AY46" s="38"/>
      <c r="AZ46" s="38"/>
      <c r="BA46" s="38"/>
      <c r="BB46" s="38"/>
    </row>
    <row r="47" spans="1:54" x14ac:dyDescent="0.2">
      <c r="A47" s="33"/>
      <c r="B47" s="39"/>
      <c r="C47" s="33" t="s">
        <v>157</v>
      </c>
      <c r="D47" s="40">
        <v>100</v>
      </c>
      <c r="E47" s="41">
        <v>2010</v>
      </c>
      <c r="F47" s="40"/>
      <c r="G47" s="40">
        <v>46.957000000000001</v>
      </c>
      <c r="H47" s="40">
        <v>239.48</v>
      </c>
      <c r="I47" s="40"/>
      <c r="J47" s="40">
        <v>101.536</v>
      </c>
      <c r="K47" s="40">
        <v>153.446</v>
      </c>
      <c r="L47" s="40">
        <v>10.875063188671641</v>
      </c>
      <c r="M47" s="40"/>
      <c r="N47" s="40">
        <v>158.834</v>
      </c>
      <c r="O47" s="40">
        <v>202.16399999999999</v>
      </c>
      <c r="P47" s="40">
        <v>6.2160354517445837</v>
      </c>
      <c r="Q47" s="40"/>
      <c r="R47" s="40">
        <v>0</v>
      </c>
      <c r="S47" s="40">
        <v>0</v>
      </c>
      <c r="T47" s="40"/>
      <c r="U47" s="42">
        <v>0</v>
      </c>
      <c r="V47" s="42">
        <v>0</v>
      </c>
      <c r="W47" s="40"/>
      <c r="X47" s="40">
        <v>99.5</v>
      </c>
      <c r="Y47" s="2">
        <v>2010</v>
      </c>
      <c r="Z47" s="40"/>
      <c r="AA47" s="40">
        <v>6</v>
      </c>
      <c r="AB47" s="40"/>
      <c r="AC47" s="14" t="s">
        <v>153</v>
      </c>
      <c r="AD47" s="14" t="s">
        <v>202</v>
      </c>
      <c r="AE47" s="14" t="s">
        <v>232</v>
      </c>
      <c r="AF47" s="14" t="s">
        <v>216</v>
      </c>
      <c r="AG47" s="14" t="s">
        <v>233</v>
      </c>
      <c r="AH47" s="14" t="s">
        <v>216</v>
      </c>
      <c r="AI47" s="14" t="s">
        <v>206</v>
      </c>
      <c r="AJ47" s="14" t="s">
        <v>207</v>
      </c>
      <c r="AK47" s="14" t="s">
        <v>207</v>
      </c>
      <c r="AX47" s="38"/>
      <c r="AY47" s="38"/>
      <c r="AZ47" s="38"/>
      <c r="BA47" s="38"/>
      <c r="BB47" s="38"/>
    </row>
    <row r="48" spans="1:54" x14ac:dyDescent="0.2">
      <c r="A48" s="33"/>
      <c r="B48" s="39"/>
      <c r="C48" s="33" t="s">
        <v>69</v>
      </c>
      <c r="D48" s="40">
        <v>42.3</v>
      </c>
      <c r="E48" s="41">
        <v>2007</v>
      </c>
      <c r="F48" s="40"/>
      <c r="G48" s="40">
        <v>42.006</v>
      </c>
      <c r="H48" s="40">
        <v>78.09</v>
      </c>
      <c r="I48" s="40"/>
      <c r="J48" s="40">
        <v>39.902000000000001</v>
      </c>
      <c r="K48" s="40">
        <v>51.029000000000003</v>
      </c>
      <c r="L48" s="40">
        <v>6.3421896232966901</v>
      </c>
      <c r="M48" s="40"/>
      <c r="N48" s="40">
        <v>66.415000000000006</v>
      </c>
      <c r="O48" s="40">
        <v>86.156999999999996</v>
      </c>
      <c r="P48" s="40">
        <v>6.7225264658004713</v>
      </c>
      <c r="Q48" s="40"/>
      <c r="R48" s="40">
        <v>0</v>
      </c>
      <c r="S48" s="40">
        <v>67.328000000000003</v>
      </c>
      <c r="T48" s="40"/>
      <c r="U48" s="42">
        <v>32.659999999999997</v>
      </c>
      <c r="V48" s="42">
        <v>62.31</v>
      </c>
      <c r="W48" s="40"/>
      <c r="X48" s="40">
        <v>73.599999999999994</v>
      </c>
      <c r="Y48" s="2">
        <v>2011</v>
      </c>
      <c r="Z48" s="40"/>
      <c r="AA48" s="40">
        <v>10</v>
      </c>
      <c r="AB48" s="40"/>
      <c r="AC48" s="14" t="s">
        <v>152</v>
      </c>
      <c r="AD48" s="14" t="s">
        <v>202</v>
      </c>
      <c r="AE48" s="14" t="s">
        <v>230</v>
      </c>
      <c r="AF48" s="14" t="s">
        <v>205</v>
      </c>
      <c r="AG48" s="14" t="s">
        <v>231</v>
      </c>
      <c r="AH48" s="14" t="s">
        <v>205</v>
      </c>
      <c r="AI48" s="14" t="s">
        <v>213</v>
      </c>
      <c r="AJ48" s="14" t="s">
        <v>214</v>
      </c>
      <c r="AK48" s="14" t="s">
        <v>214</v>
      </c>
      <c r="AX48" s="38"/>
      <c r="AY48" s="38"/>
      <c r="AZ48" s="38"/>
      <c r="BA48" s="38"/>
      <c r="BB48" s="38"/>
    </row>
    <row r="49" spans="1:54" x14ac:dyDescent="0.2">
      <c r="A49" s="33"/>
      <c r="B49" s="39"/>
      <c r="C49" s="33" t="s">
        <v>115</v>
      </c>
      <c r="D49" s="40">
        <v>4</v>
      </c>
      <c r="E49" s="41">
        <v>2011</v>
      </c>
      <c r="F49" s="40"/>
      <c r="G49" s="40">
        <v>90.989000000000004</v>
      </c>
      <c r="H49" s="40">
        <v>32.04</v>
      </c>
      <c r="I49" s="40"/>
      <c r="J49" s="40">
        <v>12.098000000000001</v>
      </c>
      <c r="K49" s="40">
        <v>11.454000000000001</v>
      </c>
      <c r="L49" s="40">
        <v>-1.3582202023266765</v>
      </c>
      <c r="M49" s="40"/>
      <c r="N49" s="40">
        <v>1.6559999999999999</v>
      </c>
      <c r="O49" s="40">
        <v>2.66</v>
      </c>
      <c r="P49" s="40">
        <v>12.578465844498687</v>
      </c>
      <c r="Q49" s="40"/>
      <c r="R49" s="40">
        <v>69.78</v>
      </c>
      <c r="S49" s="40">
        <v>86.593000000000004</v>
      </c>
      <c r="T49" s="40"/>
      <c r="U49" s="42">
        <v>86.75</v>
      </c>
      <c r="V49" s="42">
        <v>92.59</v>
      </c>
      <c r="W49" s="40"/>
      <c r="X49" s="40">
        <v>54.3</v>
      </c>
      <c r="Y49" s="2">
        <v>2011</v>
      </c>
      <c r="Z49" s="40"/>
      <c r="AA49" s="40">
        <v>49</v>
      </c>
      <c r="AB49" s="40"/>
      <c r="AC49" s="14" t="s">
        <v>153</v>
      </c>
      <c r="AD49" s="14" t="s">
        <v>202</v>
      </c>
      <c r="AE49" s="14" t="s">
        <v>232</v>
      </c>
      <c r="AF49" s="14" t="s">
        <v>208</v>
      </c>
      <c r="AG49" s="14" t="s">
        <v>233</v>
      </c>
      <c r="AH49" s="14" t="s">
        <v>208</v>
      </c>
      <c r="AI49" s="14" t="s">
        <v>210</v>
      </c>
      <c r="AJ49" s="14" t="s">
        <v>209</v>
      </c>
      <c r="AK49" s="14" t="s">
        <v>209</v>
      </c>
      <c r="AX49" s="38"/>
      <c r="AY49" s="38"/>
      <c r="AZ49" s="38"/>
      <c r="BA49" s="38"/>
      <c r="BB49" s="38"/>
    </row>
    <row r="50" spans="1:54" x14ac:dyDescent="0.2">
      <c r="A50" s="33"/>
      <c r="B50" s="39"/>
      <c r="C50" s="33" t="s">
        <v>86</v>
      </c>
      <c r="D50" s="40">
        <v>28</v>
      </c>
      <c r="E50" s="41">
        <v>2007</v>
      </c>
      <c r="F50" s="40"/>
      <c r="G50" s="40">
        <v>92.33</v>
      </c>
      <c r="H50" s="40">
        <v>261.18</v>
      </c>
      <c r="I50" s="40"/>
      <c r="J50" s="40">
        <v>143.42099999999999</v>
      </c>
      <c r="K50" s="40">
        <v>120.31399999999999</v>
      </c>
      <c r="L50" s="40">
        <v>-4.2969332181591158</v>
      </c>
      <c r="M50" s="40"/>
      <c r="N50" s="40">
        <v>22.433</v>
      </c>
      <c r="O50" s="40">
        <v>23.960999999999999</v>
      </c>
      <c r="P50" s="40">
        <v>1.6610042901104904</v>
      </c>
      <c r="Q50" s="40"/>
      <c r="R50" s="40">
        <v>0</v>
      </c>
      <c r="S50" s="40">
        <v>0</v>
      </c>
      <c r="T50" s="40"/>
      <c r="U50" s="42">
        <v>0</v>
      </c>
      <c r="V50" s="42">
        <v>29.74</v>
      </c>
      <c r="W50" s="40"/>
      <c r="X50" s="40">
        <v>81.400000000000006</v>
      </c>
      <c r="Y50" s="2">
        <v>2007</v>
      </c>
      <c r="Z50" s="40"/>
      <c r="AA50" s="40">
        <v>20</v>
      </c>
      <c r="AB50" s="40"/>
      <c r="AC50" s="14" t="s">
        <v>153</v>
      </c>
      <c r="AD50" s="14" t="s">
        <v>202</v>
      </c>
      <c r="AE50" s="14" t="s">
        <v>232</v>
      </c>
      <c r="AF50" s="14" t="s">
        <v>211</v>
      </c>
      <c r="AG50" s="14" t="s">
        <v>233</v>
      </c>
      <c r="AH50" s="14" t="s">
        <v>211</v>
      </c>
      <c r="AI50" s="14" t="s">
        <v>206</v>
      </c>
      <c r="AJ50" s="14" t="s">
        <v>207</v>
      </c>
      <c r="AK50" s="14" t="s">
        <v>207</v>
      </c>
      <c r="AX50" s="38"/>
      <c r="AY50" s="38"/>
      <c r="AZ50" s="38"/>
      <c r="BA50" s="38"/>
      <c r="BB50" s="38"/>
    </row>
    <row r="51" spans="1:54" x14ac:dyDescent="0.2">
      <c r="A51" s="33"/>
      <c r="B51" s="39"/>
      <c r="C51" s="33" t="s">
        <v>117</v>
      </c>
      <c r="D51" s="40">
        <v>3.1</v>
      </c>
      <c r="E51" s="41">
        <v>2003</v>
      </c>
      <c r="F51" s="40"/>
      <c r="G51" s="40">
        <v>62.417999999999999</v>
      </c>
      <c r="H51" s="40">
        <v>12.55</v>
      </c>
      <c r="I51" s="40"/>
      <c r="J51" s="40">
        <v>7.0830000000000002</v>
      </c>
      <c r="K51" s="40">
        <v>7.0030000000000001</v>
      </c>
      <c r="L51" s="40">
        <v>-0.28357013065586356</v>
      </c>
      <c r="M51" s="40"/>
      <c r="N51" s="40">
        <v>6.5670000000000002</v>
      </c>
      <c r="O51" s="40">
        <v>4.7729999999999997</v>
      </c>
      <c r="P51" s="40">
        <v>-7.6671790069757551</v>
      </c>
      <c r="Q51" s="40"/>
      <c r="R51" s="40">
        <v>82.39</v>
      </c>
      <c r="S51" s="40">
        <v>94.747</v>
      </c>
      <c r="T51" s="40"/>
      <c r="U51" s="42">
        <v>93.91</v>
      </c>
      <c r="V51" s="42">
        <v>96.59</v>
      </c>
      <c r="W51" s="40"/>
      <c r="X51" s="40">
        <v>17.7</v>
      </c>
      <c r="Y51" s="2">
        <v>2006</v>
      </c>
      <c r="Z51" s="40"/>
      <c r="AA51" s="40">
        <v>59</v>
      </c>
      <c r="AB51" s="40"/>
      <c r="AC51" s="14" t="s">
        <v>153</v>
      </c>
      <c r="AD51" s="14" t="s">
        <v>202</v>
      </c>
      <c r="AE51" s="14" t="s">
        <v>234</v>
      </c>
      <c r="AF51" s="14" t="s">
        <v>208</v>
      </c>
      <c r="AG51" s="14" t="s">
        <v>235</v>
      </c>
      <c r="AH51" s="14" t="s">
        <v>208</v>
      </c>
      <c r="AI51" s="14" t="s">
        <v>210</v>
      </c>
      <c r="AJ51" s="14" t="s">
        <v>209</v>
      </c>
      <c r="AK51" s="14" t="s">
        <v>209</v>
      </c>
      <c r="AX51" s="38"/>
      <c r="AY51" s="38"/>
      <c r="AZ51" s="38"/>
      <c r="BA51" s="38"/>
      <c r="BB51" s="38"/>
    </row>
    <row r="52" spans="1:54" x14ac:dyDescent="0.2">
      <c r="A52" s="33"/>
      <c r="B52" s="39"/>
      <c r="C52" s="33" t="s">
        <v>118</v>
      </c>
      <c r="D52" s="40">
        <v>2.2000000000000002</v>
      </c>
      <c r="E52" s="41">
        <v>2008</v>
      </c>
      <c r="F52" s="40"/>
      <c r="G52" s="40">
        <v>39.584000000000003</v>
      </c>
      <c r="H52" s="40">
        <v>31.49</v>
      </c>
      <c r="I52" s="40"/>
      <c r="J52" s="40">
        <v>20.515999999999998</v>
      </c>
      <c r="K52" s="40">
        <v>19.946000000000002</v>
      </c>
      <c r="L52" s="40">
        <v>-0.70193602824889512</v>
      </c>
      <c r="M52" s="40"/>
      <c r="N52" s="40">
        <v>38.673000000000002</v>
      </c>
      <c r="O52" s="40">
        <v>32.843000000000004</v>
      </c>
      <c r="P52" s="40">
        <v>-4.0027616793101632</v>
      </c>
      <c r="Q52" s="40"/>
      <c r="R52" s="40">
        <v>57.14</v>
      </c>
      <c r="S52" s="40">
        <v>86.822999999999993</v>
      </c>
      <c r="T52" s="40"/>
      <c r="U52" s="42">
        <v>27.81</v>
      </c>
      <c r="V52" s="42">
        <v>59.6</v>
      </c>
      <c r="W52" s="40"/>
      <c r="X52" s="40">
        <v>34.4</v>
      </c>
      <c r="Y52" s="2">
        <v>2008</v>
      </c>
      <c r="Z52" s="40"/>
      <c r="AA52" s="40">
        <v>63</v>
      </c>
      <c r="AB52" s="40"/>
      <c r="AC52" s="14" t="s">
        <v>153</v>
      </c>
      <c r="AD52" s="14" t="s">
        <v>202</v>
      </c>
      <c r="AE52" s="14" t="s">
        <v>232</v>
      </c>
      <c r="AF52" s="14" t="s">
        <v>208</v>
      </c>
      <c r="AG52" s="14" t="s">
        <v>233</v>
      </c>
      <c r="AH52" s="14" t="s">
        <v>208</v>
      </c>
      <c r="AI52" s="14" t="s">
        <v>213</v>
      </c>
      <c r="AJ52" s="14" t="s">
        <v>214</v>
      </c>
      <c r="AK52" s="14" t="s">
        <v>214</v>
      </c>
      <c r="AX52" s="38"/>
      <c r="AY52" s="38"/>
      <c r="AZ52" s="38"/>
      <c r="BA52" s="38"/>
      <c r="BB52" s="38"/>
    </row>
    <row r="53" spans="1:54" x14ac:dyDescent="0.2">
      <c r="A53" s="33"/>
      <c r="B53" s="39"/>
      <c r="C53" s="33" t="s">
        <v>120</v>
      </c>
      <c r="D53" s="40">
        <v>91</v>
      </c>
      <c r="E53" s="41">
        <v>2010</v>
      </c>
      <c r="F53" s="40"/>
      <c r="G53" s="40">
        <v>78.623000000000005</v>
      </c>
      <c r="H53" s="40">
        <v>49.31</v>
      </c>
      <c r="I53" s="40"/>
      <c r="J53" s="40">
        <v>13.846</v>
      </c>
      <c r="K53" s="40">
        <v>23.148</v>
      </c>
      <c r="L53" s="40">
        <v>13.709640530896273</v>
      </c>
      <c r="M53" s="40"/>
      <c r="N53" s="40">
        <v>6.91</v>
      </c>
      <c r="O53" s="40">
        <v>8.4990000000000006</v>
      </c>
      <c r="P53" s="40">
        <v>5.3106868898547654</v>
      </c>
      <c r="Q53" s="40"/>
      <c r="R53" s="40">
        <v>27.35</v>
      </c>
      <c r="S53" s="40">
        <v>79.367999999999995</v>
      </c>
      <c r="T53" s="40"/>
      <c r="U53" s="42">
        <v>71.38</v>
      </c>
      <c r="V53" s="42">
        <v>83.98</v>
      </c>
      <c r="W53" s="40"/>
      <c r="X53" s="40">
        <v>69</v>
      </c>
      <c r="Y53" s="2">
        <v>2010</v>
      </c>
      <c r="Z53" s="40"/>
      <c r="AA53" s="40">
        <v>34</v>
      </c>
      <c r="AB53" s="40"/>
      <c r="AC53" s="14" t="s">
        <v>153</v>
      </c>
      <c r="AD53" s="14" t="s">
        <v>202</v>
      </c>
      <c r="AE53" s="14" t="s">
        <v>234</v>
      </c>
      <c r="AF53" s="14" t="s">
        <v>208</v>
      </c>
      <c r="AG53" s="14" t="s">
        <v>235</v>
      </c>
      <c r="AH53" s="14" t="s">
        <v>208</v>
      </c>
      <c r="AI53" s="14" t="s">
        <v>210</v>
      </c>
      <c r="AJ53" s="14" t="s">
        <v>209</v>
      </c>
      <c r="AK53" s="14" t="s">
        <v>209</v>
      </c>
      <c r="AX53" s="38"/>
      <c r="AY53" s="38"/>
      <c r="AZ53" s="38"/>
      <c r="BA53" s="38"/>
      <c r="BB53" s="38"/>
    </row>
    <row r="54" spans="1:54" x14ac:dyDescent="0.2">
      <c r="A54" s="33"/>
      <c r="B54" s="39"/>
      <c r="C54" s="33" t="s">
        <v>136</v>
      </c>
      <c r="D54" s="40">
        <v>2.1</v>
      </c>
      <c r="E54" s="41">
        <v>2009</v>
      </c>
      <c r="F54" s="40"/>
      <c r="G54" s="40">
        <v>43.091999999999999</v>
      </c>
      <c r="H54" s="40">
        <v>50.61</v>
      </c>
      <c r="I54" s="40"/>
      <c r="J54" s="40">
        <v>17.361000000000001</v>
      </c>
      <c r="K54" s="40">
        <v>23.888000000000002</v>
      </c>
      <c r="L54" s="40">
        <v>8.3056874551083126</v>
      </c>
      <c r="M54" s="40"/>
      <c r="N54" s="40">
        <v>31.765999999999998</v>
      </c>
      <c r="O54" s="40">
        <v>40.914000000000001</v>
      </c>
      <c r="P54" s="40">
        <v>6.5313308027391326</v>
      </c>
      <c r="Q54" s="40"/>
      <c r="R54" s="40">
        <v>30.24</v>
      </c>
      <c r="S54" s="40">
        <v>78.825000000000003</v>
      </c>
      <c r="T54" s="40"/>
      <c r="U54" s="42">
        <v>10.08</v>
      </c>
      <c r="V54" s="42">
        <v>49.68</v>
      </c>
      <c r="W54" s="40"/>
      <c r="X54" s="40">
        <v>80.599999999999994</v>
      </c>
      <c r="Y54" s="2">
        <v>2009</v>
      </c>
      <c r="Z54" s="40"/>
      <c r="AA54" s="40">
        <v>7</v>
      </c>
      <c r="AB54" s="40"/>
      <c r="AC54" s="14" t="s">
        <v>153</v>
      </c>
      <c r="AD54" s="14" t="s">
        <v>202</v>
      </c>
      <c r="AE54" s="14" t="s">
        <v>230</v>
      </c>
      <c r="AF54" s="14" t="s">
        <v>211</v>
      </c>
      <c r="AG54" s="14" t="s">
        <v>231</v>
      </c>
      <c r="AH54" s="14" t="s">
        <v>211</v>
      </c>
      <c r="AI54" s="14" t="s">
        <v>213</v>
      </c>
      <c r="AJ54" s="14" t="s">
        <v>209</v>
      </c>
      <c r="AK54" s="14" t="s">
        <v>209</v>
      </c>
      <c r="AX54" s="38"/>
      <c r="AY54" s="38"/>
      <c r="AZ54" s="38"/>
      <c r="BA54" s="38"/>
      <c r="BB54" s="38"/>
    </row>
    <row r="55" spans="1:54" x14ac:dyDescent="0.2">
      <c r="A55" s="33"/>
      <c r="B55" s="39"/>
      <c r="C55" s="33" t="s">
        <v>121</v>
      </c>
      <c r="D55" s="40">
        <v>20.100000000000001</v>
      </c>
      <c r="E55" s="41">
        <v>2007</v>
      </c>
      <c r="F55" s="40"/>
      <c r="G55" s="40">
        <v>67.260000000000005</v>
      </c>
      <c r="H55" s="40">
        <v>45.05</v>
      </c>
      <c r="I55" s="40"/>
      <c r="J55" s="40">
        <v>25.695</v>
      </c>
      <c r="K55" s="40">
        <v>28.605</v>
      </c>
      <c r="L55" s="40">
        <v>2.7184204728900374</v>
      </c>
      <c r="M55" s="40"/>
      <c r="N55" s="40">
        <v>16.085999999999999</v>
      </c>
      <c r="O55" s="40">
        <v>16.173999999999999</v>
      </c>
      <c r="P55" s="40">
        <v>0.13648521119566936</v>
      </c>
      <c r="Q55" s="40"/>
      <c r="R55" s="40">
        <v>36.020000000000003</v>
      </c>
      <c r="S55" s="40">
        <v>81.153000000000006</v>
      </c>
      <c r="T55" s="40"/>
      <c r="U55" s="42">
        <v>81.010000000000005</v>
      </c>
      <c r="V55" s="42">
        <v>89.37</v>
      </c>
      <c r="W55" s="40"/>
      <c r="X55" s="40">
        <v>65.099999999999994</v>
      </c>
      <c r="Y55" s="2">
        <v>2011</v>
      </c>
      <c r="Z55" s="40"/>
      <c r="AA55" s="40">
        <v>37</v>
      </c>
      <c r="AB55" s="40"/>
      <c r="AC55" s="14" t="s">
        <v>153</v>
      </c>
      <c r="AD55" s="14" t="s">
        <v>202</v>
      </c>
      <c r="AE55" s="14" t="s">
        <v>232</v>
      </c>
      <c r="AF55" s="14" t="s">
        <v>208</v>
      </c>
      <c r="AG55" s="14" t="s">
        <v>233</v>
      </c>
      <c r="AH55" s="14" t="s">
        <v>208</v>
      </c>
      <c r="AI55" s="14" t="s">
        <v>213</v>
      </c>
      <c r="AJ55" s="14" t="s">
        <v>209</v>
      </c>
      <c r="AK55" s="14" t="s">
        <v>209</v>
      </c>
      <c r="AX55" s="38"/>
      <c r="AY55" s="38"/>
      <c r="AZ55" s="38"/>
      <c r="BA55" s="38"/>
      <c r="BB55" s="38"/>
    </row>
    <row r="56" spans="1:54" x14ac:dyDescent="0.2">
      <c r="A56" s="33"/>
      <c r="B56" s="39"/>
      <c r="C56" s="33" t="s">
        <v>137</v>
      </c>
      <c r="D56" s="40">
        <v>90</v>
      </c>
      <c r="E56" s="41">
        <v>2011</v>
      </c>
      <c r="F56" s="40"/>
      <c r="G56" s="40">
        <v>94.561999999999998</v>
      </c>
      <c r="H56" s="40">
        <v>414.71</v>
      </c>
      <c r="I56" s="40"/>
      <c r="J56" s="40">
        <v>407.9</v>
      </c>
      <c r="K56" s="40">
        <v>464.91399999999999</v>
      </c>
      <c r="L56" s="40">
        <v>3.3248372189216724</v>
      </c>
      <c r="M56" s="40"/>
      <c r="N56" s="40">
        <v>24.672999999999998</v>
      </c>
      <c r="O56" s="40">
        <v>27.460999999999999</v>
      </c>
      <c r="P56" s="40">
        <v>2.7125703290555858</v>
      </c>
      <c r="Q56" s="40"/>
      <c r="R56" s="40">
        <v>0</v>
      </c>
      <c r="S56" s="40">
        <v>0</v>
      </c>
      <c r="T56" s="40"/>
      <c r="U56" s="42">
        <v>0</v>
      </c>
      <c r="V56" s="42">
        <v>0</v>
      </c>
      <c r="W56" s="40"/>
      <c r="X56" s="40">
        <v>99</v>
      </c>
      <c r="Y56" s="2">
        <v>2009</v>
      </c>
      <c r="Z56" s="40"/>
      <c r="AA56" s="40" t="s">
        <v>127</v>
      </c>
      <c r="AB56" s="40"/>
      <c r="AC56" s="14" t="s">
        <v>153</v>
      </c>
      <c r="AD56" s="14" t="s">
        <v>202</v>
      </c>
      <c r="AE56" s="14" t="s">
        <v>230</v>
      </c>
      <c r="AF56" s="14" t="s">
        <v>216</v>
      </c>
      <c r="AG56" s="14" t="s">
        <v>231</v>
      </c>
      <c r="AH56" s="14" t="s">
        <v>216</v>
      </c>
      <c r="AI56" s="14" t="s">
        <v>206</v>
      </c>
      <c r="AJ56" s="14" t="s">
        <v>207</v>
      </c>
      <c r="AK56" s="14" t="s">
        <v>207</v>
      </c>
      <c r="AX56" s="38"/>
      <c r="AY56" s="38"/>
      <c r="AZ56" s="38"/>
      <c r="BA56" s="38"/>
      <c r="BB56" s="38"/>
    </row>
    <row r="57" spans="1:54" x14ac:dyDescent="0.2">
      <c r="A57" s="33"/>
      <c r="B57" s="39"/>
      <c r="C57" s="33" t="s">
        <v>122</v>
      </c>
      <c r="D57" s="40">
        <v>0</v>
      </c>
      <c r="E57" s="41">
        <v>2008</v>
      </c>
      <c r="F57" s="40"/>
      <c r="G57" s="40">
        <v>25.084</v>
      </c>
      <c r="H57" s="40">
        <v>17.190000000000001</v>
      </c>
      <c r="I57" s="40"/>
      <c r="J57" s="40">
        <v>5.5140000000000002</v>
      </c>
      <c r="K57" s="40">
        <v>9.4849999999999994</v>
      </c>
      <c r="L57" s="40">
        <v>14.52298081740453</v>
      </c>
      <c r="M57" s="40"/>
      <c r="N57" s="40">
        <v>40.409999999999997</v>
      </c>
      <c r="O57" s="40">
        <v>47.06</v>
      </c>
      <c r="P57" s="40">
        <v>3.8821114079861108</v>
      </c>
      <c r="Q57" s="40"/>
      <c r="R57" s="40">
        <v>85.23</v>
      </c>
      <c r="S57" s="40">
        <v>92.805999999999997</v>
      </c>
      <c r="T57" s="40"/>
      <c r="U57" s="42">
        <v>91.62</v>
      </c>
      <c r="V57" s="42">
        <v>95.31</v>
      </c>
      <c r="W57" s="40"/>
      <c r="X57" s="40">
        <v>60.8</v>
      </c>
      <c r="Y57" s="2">
        <v>2010</v>
      </c>
      <c r="Z57" s="40"/>
      <c r="AA57" s="40">
        <v>89</v>
      </c>
      <c r="AB57" s="40"/>
      <c r="AC57" s="14" t="s">
        <v>153</v>
      </c>
      <c r="AD57" s="14" t="s">
        <v>202</v>
      </c>
      <c r="AE57" s="14" t="s">
        <v>232</v>
      </c>
      <c r="AF57" s="14" t="s">
        <v>208</v>
      </c>
      <c r="AG57" s="14" t="s">
        <v>233</v>
      </c>
      <c r="AH57" s="14" t="s">
        <v>208</v>
      </c>
      <c r="AI57" s="14" t="s">
        <v>210</v>
      </c>
      <c r="AJ57" s="14" t="s">
        <v>209</v>
      </c>
      <c r="AK57" s="14" t="s">
        <v>209</v>
      </c>
      <c r="AX57" s="38"/>
      <c r="AY57" s="38"/>
      <c r="AZ57" s="38"/>
      <c r="BA57" s="38"/>
      <c r="BB57" s="38"/>
    </row>
    <row r="58" spans="1:54" x14ac:dyDescent="0.2">
      <c r="A58" s="33"/>
      <c r="B58" s="39"/>
      <c r="C58" s="33" t="s">
        <v>158</v>
      </c>
      <c r="D58" s="40">
        <v>20</v>
      </c>
      <c r="E58" s="41">
        <v>2006</v>
      </c>
      <c r="F58" s="40"/>
      <c r="G58" s="40" t="s">
        <v>127</v>
      </c>
      <c r="H58" s="40" t="s">
        <v>127</v>
      </c>
      <c r="I58" s="40"/>
      <c r="J58" s="40" t="s">
        <v>127</v>
      </c>
      <c r="K58" s="40" t="s">
        <v>127</v>
      </c>
      <c r="L58" s="40" t="s">
        <v>127</v>
      </c>
      <c r="M58" s="40"/>
      <c r="N58" s="40" t="s">
        <v>127</v>
      </c>
      <c r="O58" s="40" t="s">
        <v>127</v>
      </c>
      <c r="P58" s="40" t="s">
        <v>127</v>
      </c>
      <c r="Q58" s="40"/>
      <c r="R58" s="40" t="s">
        <v>127</v>
      </c>
      <c r="S58" s="40" t="s">
        <v>127</v>
      </c>
      <c r="T58" s="40"/>
      <c r="U58" s="42">
        <v>94.61</v>
      </c>
      <c r="V58" s="42">
        <v>96.98</v>
      </c>
      <c r="W58" s="40"/>
      <c r="X58" s="40">
        <v>9.4</v>
      </c>
      <c r="Y58" s="2">
        <v>2006</v>
      </c>
      <c r="Z58" s="40"/>
      <c r="AA58" s="40">
        <v>100</v>
      </c>
      <c r="AB58" s="40"/>
      <c r="AC58" s="14" t="s">
        <v>153</v>
      </c>
      <c r="AD58" s="14" t="s">
        <v>202</v>
      </c>
      <c r="AE58" s="14" t="s">
        <v>232</v>
      </c>
      <c r="AF58" s="14" t="s">
        <v>208</v>
      </c>
      <c r="AG58" s="14" t="s">
        <v>233</v>
      </c>
      <c r="AH58" s="14" t="s">
        <v>208</v>
      </c>
      <c r="AI58" s="14" t="s">
        <v>210</v>
      </c>
      <c r="AJ58" s="14" t="s">
        <v>209</v>
      </c>
      <c r="AK58" s="14" t="s">
        <v>209</v>
      </c>
      <c r="AX58" s="38"/>
      <c r="AY58" s="38"/>
      <c r="AZ58" s="38"/>
      <c r="BA58" s="38"/>
      <c r="BB58" s="38"/>
    </row>
    <row r="59" spans="1:54" x14ac:dyDescent="0.2">
      <c r="A59" s="33"/>
      <c r="B59" s="39"/>
      <c r="C59" s="33" t="s">
        <v>73</v>
      </c>
      <c r="D59" s="40">
        <v>100</v>
      </c>
      <c r="E59" s="41">
        <v>2010</v>
      </c>
      <c r="F59" s="40"/>
      <c r="G59" s="40">
        <v>92.793000000000006</v>
      </c>
      <c r="H59" s="40">
        <v>639.6</v>
      </c>
      <c r="I59" s="40"/>
      <c r="J59" s="40">
        <v>195.351</v>
      </c>
      <c r="K59" s="40">
        <v>245.19800000000001</v>
      </c>
      <c r="L59" s="40">
        <v>5.8462122399627559</v>
      </c>
      <c r="M59" s="40"/>
      <c r="N59" s="40">
        <v>41.088999999999999</v>
      </c>
      <c r="O59" s="40">
        <v>37.052</v>
      </c>
      <c r="P59" s="40">
        <v>-2.5523162188327619</v>
      </c>
      <c r="Q59" s="40"/>
      <c r="R59" s="40">
        <v>0</v>
      </c>
      <c r="S59" s="40">
        <v>0</v>
      </c>
      <c r="T59" s="40"/>
      <c r="U59" s="42">
        <v>0</v>
      </c>
      <c r="V59" s="42">
        <v>0</v>
      </c>
      <c r="W59" s="40"/>
      <c r="X59" s="40">
        <v>91</v>
      </c>
      <c r="Y59" s="2">
        <v>2003</v>
      </c>
      <c r="Z59" s="40"/>
      <c r="AA59" s="40">
        <v>30</v>
      </c>
      <c r="AB59" s="40"/>
      <c r="AC59" s="14" t="s">
        <v>153</v>
      </c>
      <c r="AD59" s="14" t="s">
        <v>202</v>
      </c>
      <c r="AE59" s="14" t="s">
        <v>230</v>
      </c>
      <c r="AF59" s="14" t="s">
        <v>205</v>
      </c>
      <c r="AG59" s="14" t="s">
        <v>231</v>
      </c>
      <c r="AH59" s="14" t="s">
        <v>205</v>
      </c>
      <c r="AI59" s="14" t="s">
        <v>206</v>
      </c>
      <c r="AJ59" s="14" t="s">
        <v>207</v>
      </c>
      <c r="AK59" s="14" t="s">
        <v>207</v>
      </c>
      <c r="AX59" s="38"/>
      <c r="AY59" s="38"/>
      <c r="AZ59" s="38"/>
      <c r="BA59" s="38"/>
      <c r="BB59" s="38"/>
    </row>
    <row r="60" spans="1:54" x14ac:dyDescent="0.2">
      <c r="A60" s="33"/>
      <c r="B60" s="39"/>
      <c r="C60" s="33" t="s">
        <v>229</v>
      </c>
      <c r="D60" s="40" t="s">
        <v>127</v>
      </c>
      <c r="E60" s="41" t="s">
        <v>127</v>
      </c>
      <c r="F60" s="40"/>
      <c r="G60" s="40" t="s">
        <v>127</v>
      </c>
      <c r="H60" s="40" t="s">
        <v>127</v>
      </c>
      <c r="I60" s="40"/>
      <c r="J60" s="40" t="s">
        <v>127</v>
      </c>
      <c r="K60" s="40" t="s">
        <v>127</v>
      </c>
      <c r="L60" s="40" t="s">
        <v>127</v>
      </c>
      <c r="M60" s="40"/>
      <c r="N60" s="40" t="s">
        <v>127</v>
      </c>
      <c r="O60" s="40" t="s">
        <v>127</v>
      </c>
      <c r="P60" s="40" t="s">
        <v>127</v>
      </c>
      <c r="Q60" s="40"/>
      <c r="R60" s="40" t="s">
        <v>127</v>
      </c>
      <c r="S60" s="40" t="s">
        <v>127</v>
      </c>
      <c r="T60" s="40"/>
      <c r="U60" s="42" t="s">
        <v>127</v>
      </c>
      <c r="V60" s="42" t="s">
        <v>127</v>
      </c>
      <c r="W60" s="40"/>
      <c r="X60" s="40" t="s">
        <v>127</v>
      </c>
      <c r="Y60" s="2" t="s">
        <v>127</v>
      </c>
      <c r="Z60" s="40"/>
      <c r="AA60" s="40" t="s">
        <v>127</v>
      </c>
      <c r="AB60" s="40"/>
      <c r="AC60" s="14" t="s">
        <v>153</v>
      </c>
      <c r="AD60" s="14" t="s">
        <v>202</v>
      </c>
      <c r="AE60" s="14" t="s">
        <v>127</v>
      </c>
      <c r="AF60" s="14" t="s">
        <v>127</v>
      </c>
      <c r="AG60" s="14" t="s">
        <v>127</v>
      </c>
      <c r="AH60" s="14" t="s">
        <v>127</v>
      </c>
      <c r="AI60" s="14" t="s">
        <v>210</v>
      </c>
      <c r="AJ60" s="14" t="s">
        <v>209</v>
      </c>
      <c r="AK60" s="14" t="s">
        <v>209</v>
      </c>
      <c r="AX60" s="38"/>
      <c r="AY60" s="38"/>
      <c r="AZ60" s="38"/>
      <c r="BA60" s="38"/>
      <c r="BB60" s="38"/>
    </row>
    <row r="61" spans="1:54" x14ac:dyDescent="0.2">
      <c r="A61" s="33"/>
      <c r="B61" s="39"/>
      <c r="C61" s="33" t="s">
        <v>159</v>
      </c>
      <c r="D61" s="40">
        <v>29.7</v>
      </c>
      <c r="E61" s="41">
        <v>2009</v>
      </c>
      <c r="F61" s="40"/>
      <c r="G61" s="40">
        <v>30.888000000000002</v>
      </c>
      <c r="H61" s="40">
        <v>31.98</v>
      </c>
      <c r="I61" s="40"/>
      <c r="J61" s="40">
        <v>16.503</v>
      </c>
      <c r="K61" s="40">
        <v>15.88</v>
      </c>
      <c r="L61" s="40">
        <v>-0.95743033759676521</v>
      </c>
      <c r="M61" s="40"/>
      <c r="N61" s="40">
        <v>31.443000000000001</v>
      </c>
      <c r="O61" s="40">
        <v>40.951000000000001</v>
      </c>
      <c r="P61" s="40">
        <v>6.828008902062721</v>
      </c>
      <c r="Q61" s="40"/>
      <c r="R61" s="40">
        <v>54.05</v>
      </c>
      <c r="S61" s="40">
        <v>86.62</v>
      </c>
      <c r="T61" s="40"/>
      <c r="U61" s="42">
        <v>49.44</v>
      </c>
      <c r="V61" s="42">
        <v>71.709999999999994</v>
      </c>
      <c r="W61" s="40"/>
      <c r="X61" s="40">
        <v>23.2</v>
      </c>
      <c r="Y61" s="2">
        <v>2006</v>
      </c>
      <c r="Z61" s="40"/>
      <c r="AA61" s="40">
        <v>73</v>
      </c>
      <c r="AB61" s="40"/>
      <c r="AC61" s="14" t="s">
        <v>152</v>
      </c>
      <c r="AD61" s="14" t="s">
        <v>202</v>
      </c>
      <c r="AE61" s="14" t="s">
        <v>232</v>
      </c>
      <c r="AF61" s="14" t="s">
        <v>211</v>
      </c>
      <c r="AG61" s="14" t="s">
        <v>233</v>
      </c>
      <c r="AH61" s="14" t="s">
        <v>212</v>
      </c>
      <c r="AI61" s="14" t="s">
        <v>213</v>
      </c>
      <c r="AJ61" s="14" t="s">
        <v>209</v>
      </c>
      <c r="AK61" s="14" t="s">
        <v>209</v>
      </c>
      <c r="AX61" s="38"/>
      <c r="AY61" s="38"/>
      <c r="AZ61" s="38"/>
      <c r="BA61" s="38"/>
      <c r="BB61" s="38"/>
    </row>
    <row r="62" spans="1:54" x14ac:dyDescent="0.2">
      <c r="A62" s="33"/>
      <c r="B62" s="39"/>
      <c r="C62" s="33" t="s">
        <v>123</v>
      </c>
      <c r="D62" s="40">
        <v>6.2</v>
      </c>
      <c r="E62" s="41">
        <v>2006</v>
      </c>
      <c r="F62" s="40"/>
      <c r="G62" s="40">
        <v>86.927999999999997</v>
      </c>
      <c r="H62" s="40">
        <v>230.19</v>
      </c>
      <c r="I62" s="40"/>
      <c r="J62" s="40">
        <v>114.20699999999999</v>
      </c>
      <c r="K62" s="40">
        <v>135.52099999999999</v>
      </c>
      <c r="L62" s="40">
        <v>4.3706693053078283</v>
      </c>
      <c r="M62" s="40"/>
      <c r="N62" s="40">
        <v>22.981999999999999</v>
      </c>
      <c r="O62" s="40">
        <v>26.411999999999999</v>
      </c>
      <c r="P62" s="40">
        <v>3.5388571720182282</v>
      </c>
      <c r="Q62" s="40"/>
      <c r="R62" s="40">
        <v>0</v>
      </c>
      <c r="S62" s="40">
        <v>3.6840000000000002</v>
      </c>
      <c r="T62" s="40"/>
      <c r="U62" s="42">
        <v>0</v>
      </c>
      <c r="V62" s="42">
        <v>0</v>
      </c>
      <c r="W62" s="40"/>
      <c r="X62" s="40">
        <v>82</v>
      </c>
      <c r="Y62" s="2">
        <v>2010</v>
      </c>
      <c r="Z62" s="40"/>
      <c r="AA62" s="40">
        <v>32</v>
      </c>
      <c r="AB62" s="40"/>
      <c r="AC62" s="14" t="s">
        <v>153</v>
      </c>
      <c r="AD62" s="14" t="s">
        <v>202</v>
      </c>
      <c r="AE62" s="14" t="s">
        <v>234</v>
      </c>
      <c r="AF62" s="14" t="s">
        <v>211</v>
      </c>
      <c r="AG62" s="14" t="s">
        <v>235</v>
      </c>
      <c r="AH62" s="14" t="s">
        <v>211</v>
      </c>
      <c r="AI62" s="14" t="s">
        <v>213</v>
      </c>
      <c r="AJ62" s="14" t="s">
        <v>214</v>
      </c>
      <c r="AK62" s="14" t="s">
        <v>214</v>
      </c>
      <c r="AX62" s="38"/>
      <c r="AY62" s="38"/>
      <c r="AZ62" s="38"/>
      <c r="BA62" s="38"/>
      <c r="BB62" s="38"/>
    </row>
    <row r="63" spans="1:54" x14ac:dyDescent="0.2">
      <c r="A63" s="33"/>
      <c r="B63" s="39"/>
      <c r="C63" s="33" t="s">
        <v>221</v>
      </c>
      <c r="D63" s="40">
        <v>13</v>
      </c>
      <c r="E63" s="41">
        <v>2010</v>
      </c>
      <c r="F63" s="40"/>
      <c r="G63" s="40">
        <v>68.281999999999996</v>
      </c>
      <c r="H63" s="40">
        <v>25.49</v>
      </c>
      <c r="I63" s="40"/>
      <c r="J63" s="40">
        <v>14.384</v>
      </c>
      <c r="K63" s="40">
        <v>12.968999999999999</v>
      </c>
      <c r="L63" s="40">
        <v>-2.555640808862425</v>
      </c>
      <c r="M63" s="40"/>
      <c r="N63" s="40">
        <v>3.35</v>
      </c>
      <c r="O63" s="40">
        <v>11.009</v>
      </c>
      <c r="P63" s="40">
        <v>34.640515627535805</v>
      </c>
      <c r="Q63" s="40"/>
      <c r="R63" s="40">
        <v>55.38</v>
      </c>
      <c r="S63" s="40">
        <v>89.335999999999999</v>
      </c>
      <c r="T63" s="40"/>
      <c r="U63" s="42">
        <v>91.14</v>
      </c>
      <c r="V63" s="42">
        <v>95.04</v>
      </c>
      <c r="W63" s="40"/>
      <c r="X63" s="40">
        <v>48.9</v>
      </c>
      <c r="Y63" s="2">
        <v>2010</v>
      </c>
      <c r="Z63" s="40"/>
      <c r="AA63" s="40">
        <v>46</v>
      </c>
      <c r="AB63" s="40"/>
      <c r="AC63" s="14" t="s">
        <v>153</v>
      </c>
      <c r="AD63" s="14" t="s">
        <v>202</v>
      </c>
      <c r="AE63" s="14" t="s">
        <v>234</v>
      </c>
      <c r="AF63" s="14" t="s">
        <v>208</v>
      </c>
      <c r="AG63" s="14" t="s">
        <v>235</v>
      </c>
      <c r="AH63" s="14" t="s">
        <v>208</v>
      </c>
      <c r="AI63" s="14" t="s">
        <v>210</v>
      </c>
      <c r="AJ63" s="14" t="s">
        <v>209</v>
      </c>
      <c r="AK63" s="14" t="s">
        <v>209</v>
      </c>
      <c r="AX63" s="38"/>
      <c r="AY63" s="38"/>
      <c r="AZ63" s="38"/>
      <c r="BA63" s="38"/>
      <c r="BB63" s="38"/>
    </row>
    <row r="64" spans="1:54" x14ac:dyDescent="0.2">
      <c r="A64" s="33"/>
      <c r="B64" s="39"/>
      <c r="C64" s="33" t="s">
        <v>138</v>
      </c>
      <c r="D64" s="40">
        <v>4</v>
      </c>
      <c r="E64" s="41">
        <v>2010</v>
      </c>
      <c r="F64" s="40"/>
      <c r="G64" s="40">
        <v>59.612000000000002</v>
      </c>
      <c r="H64" s="40">
        <v>26.76</v>
      </c>
      <c r="I64" s="40"/>
      <c r="J64" s="40">
        <v>8.5820000000000007</v>
      </c>
      <c r="K64" s="40">
        <v>16.515999999999998</v>
      </c>
      <c r="L64" s="40">
        <v>17.782045130276568</v>
      </c>
      <c r="M64" s="40"/>
      <c r="N64" s="40">
        <v>14.614000000000001</v>
      </c>
      <c r="O64" s="40">
        <v>12.769</v>
      </c>
      <c r="P64" s="40">
        <v>-3.3177061023866083</v>
      </c>
      <c r="Q64" s="40"/>
      <c r="R64" s="40">
        <v>63.77</v>
      </c>
      <c r="S64" s="40">
        <v>88.805000000000007</v>
      </c>
      <c r="T64" s="40"/>
      <c r="U64" s="42">
        <v>85.83</v>
      </c>
      <c r="V64" s="42">
        <v>92.07</v>
      </c>
      <c r="W64" s="40"/>
      <c r="X64" s="40">
        <v>43.9</v>
      </c>
      <c r="Y64" s="2">
        <v>2010</v>
      </c>
      <c r="Z64" s="40"/>
      <c r="AA64" s="40">
        <v>30</v>
      </c>
      <c r="AB64" s="40"/>
      <c r="AC64" s="14" t="s">
        <v>153</v>
      </c>
      <c r="AD64" s="14" t="s">
        <v>202</v>
      </c>
      <c r="AE64" s="14" t="s">
        <v>232</v>
      </c>
      <c r="AF64" s="14" t="s">
        <v>208</v>
      </c>
      <c r="AG64" s="14" t="s">
        <v>233</v>
      </c>
      <c r="AH64" s="14" t="s">
        <v>208</v>
      </c>
      <c r="AI64" s="14" t="s">
        <v>210</v>
      </c>
      <c r="AJ64" s="14" t="s">
        <v>209</v>
      </c>
      <c r="AK64" s="14" t="s">
        <v>209</v>
      </c>
      <c r="AX64" s="38"/>
      <c r="AY64" s="38"/>
      <c r="AZ64" s="38"/>
      <c r="BA64" s="38"/>
      <c r="BB64" s="38"/>
    </row>
    <row r="65" spans="1:54" x14ac:dyDescent="0.2">
      <c r="A65" s="33"/>
      <c r="B65" s="39"/>
      <c r="C65" s="33" t="s">
        <v>57</v>
      </c>
      <c r="D65" s="40">
        <v>80</v>
      </c>
      <c r="E65" s="41">
        <v>2005</v>
      </c>
      <c r="F65" s="40"/>
      <c r="G65" s="40">
        <v>60.523000000000003</v>
      </c>
      <c r="H65" s="40">
        <v>161.35</v>
      </c>
      <c r="I65" s="40"/>
      <c r="J65" s="40">
        <v>105.586</v>
      </c>
      <c r="K65" s="40">
        <v>125.789</v>
      </c>
      <c r="L65" s="40">
        <v>4.4742066186206797</v>
      </c>
      <c r="M65" s="40"/>
      <c r="N65" s="40">
        <v>83.494</v>
      </c>
      <c r="O65" s="40">
        <v>90.081000000000003</v>
      </c>
      <c r="P65" s="40">
        <v>1.9164957765404278</v>
      </c>
      <c r="Q65" s="40"/>
      <c r="R65" s="40">
        <v>0</v>
      </c>
      <c r="S65" s="40">
        <v>32.488999999999997</v>
      </c>
      <c r="T65" s="40"/>
      <c r="U65" s="42">
        <v>0</v>
      </c>
      <c r="V65" s="42">
        <v>0</v>
      </c>
      <c r="W65" s="40"/>
      <c r="X65" s="40">
        <v>94.6</v>
      </c>
      <c r="Y65" s="2">
        <v>2006</v>
      </c>
      <c r="Z65" s="40"/>
      <c r="AA65" s="40">
        <v>5.6</v>
      </c>
      <c r="AB65" s="40"/>
      <c r="AC65" s="14" t="s">
        <v>152</v>
      </c>
      <c r="AD65" s="14" t="s">
        <v>202</v>
      </c>
      <c r="AE65" s="14" t="s">
        <v>230</v>
      </c>
      <c r="AF65" s="14" t="s">
        <v>205</v>
      </c>
      <c r="AG65" s="14" t="s">
        <v>231</v>
      </c>
      <c r="AH65" s="14" t="s">
        <v>205</v>
      </c>
      <c r="AI65" s="14" t="s">
        <v>206</v>
      </c>
      <c r="AJ65" s="14" t="s">
        <v>207</v>
      </c>
      <c r="AK65" s="14" t="s">
        <v>207</v>
      </c>
      <c r="AX65" s="38"/>
      <c r="AY65" s="38"/>
      <c r="AZ65" s="38"/>
      <c r="BA65" s="38"/>
      <c r="BB65" s="38"/>
    </row>
    <row r="66" spans="1:54" x14ac:dyDescent="0.2">
      <c r="A66" s="33"/>
      <c r="B66" s="39"/>
      <c r="C66" s="33" t="s">
        <v>124</v>
      </c>
      <c r="D66" s="40">
        <v>2</v>
      </c>
      <c r="E66" s="41">
        <v>2008</v>
      </c>
      <c r="F66" s="40"/>
      <c r="G66" s="40">
        <v>52.228999999999999</v>
      </c>
      <c r="H66" s="40">
        <v>22.15</v>
      </c>
      <c r="I66" s="40"/>
      <c r="J66" s="40">
        <v>6.45</v>
      </c>
      <c r="K66" s="40">
        <v>10.250999999999999</v>
      </c>
      <c r="L66" s="40">
        <v>12.279799832200622</v>
      </c>
      <c r="M66" s="40"/>
      <c r="N66" s="40">
        <v>17.794</v>
      </c>
      <c r="O66" s="40">
        <v>18.625</v>
      </c>
      <c r="P66" s="40">
        <v>1.147621281913036</v>
      </c>
      <c r="Q66" s="40"/>
      <c r="R66" s="40">
        <v>60.68</v>
      </c>
      <c r="S66" s="40">
        <v>90.733999999999995</v>
      </c>
      <c r="T66" s="40"/>
      <c r="U66" s="42">
        <v>50.97</v>
      </c>
      <c r="V66" s="42">
        <v>72.56</v>
      </c>
      <c r="W66" s="40"/>
      <c r="X66" s="40">
        <v>58</v>
      </c>
      <c r="Y66" s="2">
        <v>2011</v>
      </c>
      <c r="Z66" s="40"/>
      <c r="AA66" s="40">
        <v>31</v>
      </c>
      <c r="AB66" s="40"/>
      <c r="AC66" s="14" t="s">
        <v>153</v>
      </c>
      <c r="AD66" s="14" t="s">
        <v>202</v>
      </c>
      <c r="AE66" s="14" t="s">
        <v>234</v>
      </c>
      <c r="AF66" s="14" t="s">
        <v>208</v>
      </c>
      <c r="AG66" s="14" t="s">
        <v>235</v>
      </c>
      <c r="AH66" s="14" t="s">
        <v>208</v>
      </c>
      <c r="AI66" s="14" t="s">
        <v>210</v>
      </c>
      <c r="AJ66" s="14" t="s">
        <v>209</v>
      </c>
      <c r="AK66" s="14" t="s">
        <v>209</v>
      </c>
      <c r="AX66" s="38"/>
      <c r="AY66" s="38"/>
      <c r="AZ66" s="38"/>
      <c r="BA66" s="38"/>
      <c r="BB66" s="38"/>
    </row>
    <row r="67" spans="1:54" x14ac:dyDescent="0.2">
      <c r="A67" s="33"/>
      <c r="B67" s="39"/>
      <c r="C67" s="33" t="s">
        <v>126</v>
      </c>
      <c r="D67" s="40">
        <v>8.4</v>
      </c>
      <c r="E67" s="41">
        <v>2008</v>
      </c>
      <c r="F67" s="40"/>
      <c r="G67" s="40">
        <v>73.031000000000006</v>
      </c>
      <c r="H67" s="40">
        <v>63.7</v>
      </c>
      <c r="I67" s="40"/>
      <c r="J67" s="40">
        <v>20.512</v>
      </c>
      <c r="K67" s="40">
        <v>28.425999999999998</v>
      </c>
      <c r="L67" s="40">
        <v>8.4992999225241395</v>
      </c>
      <c r="M67" s="40"/>
      <c r="N67" s="40">
        <v>12.885</v>
      </c>
      <c r="O67" s="40">
        <v>11.599</v>
      </c>
      <c r="P67" s="40">
        <v>-2.5943763329015268</v>
      </c>
      <c r="Q67" s="40"/>
      <c r="R67" s="40">
        <v>10.55</v>
      </c>
      <c r="S67" s="40">
        <v>73.347999999999999</v>
      </c>
      <c r="T67" s="40"/>
      <c r="U67" s="42">
        <v>66.739999999999995</v>
      </c>
      <c r="V67" s="42">
        <v>81.39</v>
      </c>
      <c r="W67" s="40"/>
      <c r="X67" s="40">
        <v>46.5</v>
      </c>
      <c r="Y67" s="2">
        <v>2007</v>
      </c>
      <c r="Z67" s="40"/>
      <c r="AA67" s="40">
        <v>44</v>
      </c>
      <c r="AB67" s="40"/>
      <c r="AC67" s="14" t="s">
        <v>153</v>
      </c>
      <c r="AD67" s="14" t="s">
        <v>202</v>
      </c>
      <c r="AE67" s="14" t="s">
        <v>232</v>
      </c>
      <c r="AF67" s="14" t="s">
        <v>208</v>
      </c>
      <c r="AG67" s="14" t="s">
        <v>233</v>
      </c>
      <c r="AH67" s="14" t="s">
        <v>208</v>
      </c>
      <c r="AI67" s="14" t="s">
        <v>213</v>
      </c>
      <c r="AJ67" s="14" t="s">
        <v>209</v>
      </c>
      <c r="AK67" s="14" t="s">
        <v>209</v>
      </c>
      <c r="AX67" s="38"/>
      <c r="AY67" s="38"/>
      <c r="AZ67" s="38"/>
      <c r="BA67" s="38"/>
      <c r="BB67" s="38"/>
    </row>
    <row r="68" spans="1:54" x14ac:dyDescent="0.2">
      <c r="A68" s="33"/>
      <c r="B68" s="39"/>
      <c r="C68" s="33" t="s">
        <v>139</v>
      </c>
      <c r="D68" s="40">
        <v>1</v>
      </c>
      <c r="E68" s="41">
        <v>2009</v>
      </c>
      <c r="F68" s="40"/>
      <c r="G68" s="40" t="s">
        <v>127</v>
      </c>
      <c r="H68" s="40" t="s">
        <v>127</v>
      </c>
      <c r="I68" s="40"/>
      <c r="J68" s="40" t="s">
        <v>127</v>
      </c>
      <c r="K68" s="40" t="s">
        <v>127</v>
      </c>
      <c r="L68" s="40" t="s">
        <v>127</v>
      </c>
      <c r="M68" s="40"/>
      <c r="N68" s="40" t="s">
        <v>127</v>
      </c>
      <c r="O68" s="40" t="s">
        <v>127</v>
      </c>
      <c r="P68" s="40" t="s">
        <v>127</v>
      </c>
      <c r="Q68" s="40"/>
      <c r="R68" s="40" t="s">
        <v>127</v>
      </c>
      <c r="S68" s="40" t="s">
        <v>127</v>
      </c>
      <c r="T68" s="40"/>
      <c r="U68" s="42">
        <v>44.58</v>
      </c>
      <c r="V68" s="42">
        <v>68.98</v>
      </c>
      <c r="W68" s="40"/>
      <c r="X68" s="40">
        <v>66.2</v>
      </c>
      <c r="Y68" s="2">
        <v>2011</v>
      </c>
      <c r="Z68" s="40"/>
      <c r="AA68" s="40">
        <v>57</v>
      </c>
      <c r="AB68" s="40"/>
      <c r="AC68" s="14" t="s">
        <v>153</v>
      </c>
      <c r="AD68" s="14" t="s">
        <v>202</v>
      </c>
      <c r="AE68" s="14" t="s">
        <v>232</v>
      </c>
      <c r="AF68" s="14" t="s">
        <v>208</v>
      </c>
      <c r="AG68" s="14" t="s">
        <v>233</v>
      </c>
      <c r="AH68" s="14" t="s">
        <v>208</v>
      </c>
      <c r="AI68" s="14" t="s">
        <v>210</v>
      </c>
      <c r="AJ68" s="14" t="s">
        <v>214</v>
      </c>
      <c r="AK68" s="14" t="s">
        <v>214</v>
      </c>
      <c r="AX68" s="38"/>
      <c r="AY68" s="38"/>
      <c r="AZ68" s="38"/>
      <c r="BA68" s="38"/>
      <c r="BB68" s="38"/>
    </row>
    <row r="69" spans="1:54" x14ac:dyDescent="0.2">
      <c r="A69" s="33"/>
      <c r="B69" s="39"/>
      <c r="C69" s="33"/>
      <c r="D69" s="40"/>
      <c r="E69" s="41"/>
      <c r="F69" s="40"/>
      <c r="G69" s="40"/>
      <c r="H69" s="40"/>
      <c r="I69" s="40"/>
      <c r="J69" s="40"/>
      <c r="K69" s="40"/>
      <c r="L69" s="40"/>
      <c r="M69" s="40"/>
      <c r="N69" s="40"/>
      <c r="O69" s="40"/>
      <c r="P69" s="40"/>
      <c r="Q69" s="40"/>
      <c r="R69" s="40"/>
      <c r="S69" s="40"/>
      <c r="T69" s="40"/>
      <c r="U69" s="42"/>
      <c r="V69" s="42"/>
      <c r="W69" s="40"/>
      <c r="X69" s="40"/>
      <c r="Y69" s="2"/>
      <c r="Z69" s="40"/>
      <c r="AA69" s="40"/>
      <c r="AB69" s="40"/>
      <c r="AX69" s="38"/>
      <c r="AY69" s="38"/>
      <c r="AZ69" s="38"/>
      <c r="BA69" s="38"/>
      <c r="BB69" s="38"/>
    </row>
    <row r="70" spans="1:54" ht="15.75" x14ac:dyDescent="0.25">
      <c r="A70" s="33"/>
      <c r="B70" s="34" t="s">
        <v>160</v>
      </c>
      <c r="C70" s="33"/>
      <c r="D70" s="40"/>
      <c r="E70" s="41"/>
      <c r="F70" s="40"/>
      <c r="G70" s="40"/>
      <c r="H70" s="40"/>
      <c r="I70" s="40"/>
      <c r="J70" s="40"/>
      <c r="K70" s="40"/>
      <c r="L70" s="40"/>
      <c r="M70" s="40"/>
      <c r="N70" s="40"/>
      <c r="O70" s="40"/>
      <c r="P70" s="40"/>
      <c r="Q70" s="40"/>
      <c r="R70" s="40"/>
      <c r="S70" s="40"/>
      <c r="T70" s="40"/>
      <c r="U70" s="42"/>
      <c r="V70" s="42"/>
      <c r="W70" s="40"/>
      <c r="X70" s="40"/>
      <c r="Y70" s="2"/>
      <c r="Z70" s="40"/>
      <c r="AA70" s="40"/>
      <c r="AB70" s="40"/>
      <c r="AC70" s="14"/>
      <c r="AD70" s="14"/>
      <c r="AE70" s="14"/>
      <c r="AF70" s="14"/>
      <c r="AG70" s="14"/>
      <c r="AH70" s="14"/>
      <c r="AI70" s="14"/>
      <c r="AJ70" s="14"/>
      <c r="AK70" s="14"/>
      <c r="AX70" s="38"/>
      <c r="AY70" s="38"/>
      <c r="AZ70" s="38"/>
      <c r="BA70" s="38"/>
      <c r="BB70" s="38"/>
    </row>
    <row r="71" spans="1:54" x14ac:dyDescent="0.2">
      <c r="A71" s="43"/>
      <c r="B71" s="39"/>
      <c r="C71" s="33" t="s">
        <v>264</v>
      </c>
      <c r="D71" s="40">
        <v>51.1</v>
      </c>
      <c r="E71" s="41">
        <v>2007</v>
      </c>
      <c r="F71" s="40"/>
      <c r="G71" s="40">
        <v>71.813000000000002</v>
      </c>
      <c r="H71" s="40">
        <v>537.15</v>
      </c>
      <c r="I71" s="40"/>
      <c r="J71" s="40">
        <v>425.27</v>
      </c>
      <c r="K71" s="40">
        <v>446.154</v>
      </c>
      <c r="L71" s="40">
        <v>1.2057088305293506</v>
      </c>
      <c r="M71" s="40"/>
      <c r="N71" s="40">
        <v>168.58500000000001</v>
      </c>
      <c r="O71" s="40">
        <v>184.49799999999999</v>
      </c>
      <c r="P71" s="40">
        <v>2.2805802344367798</v>
      </c>
      <c r="Q71" s="40"/>
      <c r="R71" s="40">
        <v>0</v>
      </c>
      <c r="S71" s="40">
        <v>0</v>
      </c>
      <c r="T71" s="40"/>
      <c r="U71" s="42">
        <v>0</v>
      </c>
      <c r="V71" s="42">
        <v>33.07</v>
      </c>
      <c r="W71" s="40"/>
      <c r="X71" s="40">
        <v>100</v>
      </c>
      <c r="Y71" s="2">
        <v>2010</v>
      </c>
      <c r="Z71" s="40"/>
      <c r="AA71" s="40" t="s">
        <v>127</v>
      </c>
      <c r="AB71" s="40"/>
      <c r="AC71" s="14" t="s">
        <v>160</v>
      </c>
      <c r="AD71" s="14" t="s">
        <v>160</v>
      </c>
      <c r="AE71" s="14" t="s">
        <v>234</v>
      </c>
      <c r="AF71" s="14" t="s">
        <v>127</v>
      </c>
      <c r="AG71" s="14" t="s">
        <v>233</v>
      </c>
      <c r="AH71" s="14" t="s">
        <v>127</v>
      </c>
      <c r="AI71" s="14" t="s">
        <v>206</v>
      </c>
      <c r="AJ71" s="14" t="s">
        <v>207</v>
      </c>
      <c r="AK71" s="14" t="s">
        <v>207</v>
      </c>
      <c r="AX71" s="38"/>
      <c r="AY71" s="38"/>
      <c r="AZ71" s="38"/>
      <c r="BA71" s="38"/>
      <c r="BB71" s="38"/>
    </row>
    <row r="72" spans="1:54" x14ac:dyDescent="0.2">
      <c r="A72" s="43"/>
      <c r="B72" s="39"/>
      <c r="C72" s="33" t="s">
        <v>43</v>
      </c>
      <c r="D72" s="40">
        <v>96.8</v>
      </c>
      <c r="E72" s="41">
        <v>2008</v>
      </c>
      <c r="F72" s="40"/>
      <c r="G72" s="40">
        <v>75.278999999999996</v>
      </c>
      <c r="H72" s="40">
        <v>671.34</v>
      </c>
      <c r="I72" s="40"/>
      <c r="J72" s="40">
        <v>262.34199999999998</v>
      </c>
      <c r="K72" s="40">
        <v>333.36500000000001</v>
      </c>
      <c r="L72" s="40">
        <v>6.1727445724385488</v>
      </c>
      <c r="M72" s="40"/>
      <c r="N72" s="40">
        <v>115.661</v>
      </c>
      <c r="O72" s="40">
        <v>112.13800000000001</v>
      </c>
      <c r="P72" s="40">
        <v>-0.77034856434122778</v>
      </c>
      <c r="Q72" s="40"/>
      <c r="R72" s="40">
        <v>0</v>
      </c>
      <c r="S72" s="40">
        <v>0</v>
      </c>
      <c r="T72" s="40"/>
      <c r="U72" s="42">
        <v>0</v>
      </c>
      <c r="V72" s="42">
        <v>16.32</v>
      </c>
      <c r="W72" s="40"/>
      <c r="X72" s="40">
        <v>99.4</v>
      </c>
      <c r="Y72" s="2">
        <v>2010</v>
      </c>
      <c r="Z72" s="40"/>
      <c r="AA72" s="40">
        <v>7.7</v>
      </c>
      <c r="AB72" s="40"/>
      <c r="AC72" s="14" t="s">
        <v>160</v>
      </c>
      <c r="AD72" s="14" t="s">
        <v>160</v>
      </c>
      <c r="AE72" s="14" t="s">
        <v>236</v>
      </c>
      <c r="AF72" s="14" t="s">
        <v>216</v>
      </c>
      <c r="AG72" s="14" t="s">
        <v>237</v>
      </c>
      <c r="AH72" s="14" t="s">
        <v>216</v>
      </c>
      <c r="AI72" s="14" t="s">
        <v>206</v>
      </c>
      <c r="AJ72" s="14" t="s">
        <v>207</v>
      </c>
      <c r="AK72" s="14" t="s">
        <v>207</v>
      </c>
      <c r="AX72" s="38"/>
      <c r="AY72" s="38"/>
      <c r="AZ72" s="38"/>
      <c r="BA72" s="38"/>
      <c r="BB72" s="38"/>
    </row>
    <row r="73" spans="1:54" x14ac:dyDescent="0.2">
      <c r="A73" s="43"/>
      <c r="B73" s="39"/>
      <c r="C73" s="33" t="s">
        <v>161</v>
      </c>
      <c r="D73" s="40">
        <v>99.2</v>
      </c>
      <c r="E73" s="41">
        <v>2003</v>
      </c>
      <c r="F73" s="40"/>
      <c r="G73" s="40" t="s">
        <v>127</v>
      </c>
      <c r="H73" s="40" t="s">
        <v>127</v>
      </c>
      <c r="I73" s="40"/>
      <c r="J73" s="40" t="s">
        <v>127</v>
      </c>
      <c r="K73" s="40" t="s">
        <v>127</v>
      </c>
      <c r="L73" s="40" t="s">
        <v>127</v>
      </c>
      <c r="M73" s="40"/>
      <c r="N73" s="40" t="s">
        <v>127</v>
      </c>
      <c r="O73" s="40" t="s">
        <v>127</v>
      </c>
      <c r="P73" s="40" t="s">
        <v>127</v>
      </c>
      <c r="Q73" s="40"/>
      <c r="R73" s="40" t="s">
        <v>127</v>
      </c>
      <c r="S73" s="40" t="s">
        <v>127</v>
      </c>
      <c r="T73" s="40"/>
      <c r="U73" s="42" t="s">
        <v>127</v>
      </c>
      <c r="V73" s="42" t="s">
        <v>127</v>
      </c>
      <c r="W73" s="40"/>
      <c r="X73" s="40" t="s">
        <v>127</v>
      </c>
      <c r="Y73" s="2" t="s">
        <v>127</v>
      </c>
      <c r="Z73" s="40"/>
      <c r="AA73" s="40" t="s">
        <v>127</v>
      </c>
      <c r="AB73" s="40"/>
      <c r="AC73" s="14" t="s">
        <v>160</v>
      </c>
      <c r="AD73" s="14" t="s">
        <v>160</v>
      </c>
      <c r="AE73" s="14" t="s">
        <v>232</v>
      </c>
      <c r="AF73" s="14" t="s">
        <v>127</v>
      </c>
      <c r="AG73" s="14" t="s">
        <v>233</v>
      </c>
      <c r="AH73" s="14" t="s">
        <v>127</v>
      </c>
      <c r="AI73" s="14" t="s">
        <v>215</v>
      </c>
      <c r="AJ73" s="14" t="s">
        <v>217</v>
      </c>
      <c r="AK73" s="14" t="s">
        <v>127</v>
      </c>
      <c r="AX73" s="38"/>
      <c r="AY73" s="38"/>
      <c r="AZ73" s="38"/>
      <c r="BA73" s="38"/>
      <c r="BB73" s="38"/>
    </row>
    <row r="74" spans="1:54" x14ac:dyDescent="0.2">
      <c r="A74" s="43"/>
      <c r="B74" s="39"/>
      <c r="C74" s="33" t="s">
        <v>4</v>
      </c>
      <c r="D74" s="40">
        <v>100</v>
      </c>
      <c r="E74" s="41">
        <v>1995</v>
      </c>
      <c r="F74" s="40"/>
      <c r="G74" s="40">
        <v>71.272000000000006</v>
      </c>
      <c r="H74" s="40">
        <v>1228.01</v>
      </c>
      <c r="I74" s="40"/>
      <c r="J74" s="40">
        <v>775.34299999999996</v>
      </c>
      <c r="K74" s="40">
        <v>788.50599999999997</v>
      </c>
      <c r="L74" s="40">
        <v>0.42174946209942998</v>
      </c>
      <c r="M74" s="40"/>
      <c r="N74" s="40">
        <v>512.28700000000003</v>
      </c>
      <c r="O74" s="40">
        <v>491.46</v>
      </c>
      <c r="P74" s="40">
        <v>-1.0322469347731067</v>
      </c>
      <c r="Q74" s="40"/>
      <c r="R74" s="40">
        <v>0</v>
      </c>
      <c r="S74" s="40">
        <v>0</v>
      </c>
      <c r="T74" s="40"/>
      <c r="U74" s="42">
        <v>0</v>
      </c>
      <c r="V74" s="42">
        <v>0</v>
      </c>
      <c r="W74" s="40"/>
      <c r="X74" s="40">
        <v>99</v>
      </c>
      <c r="Y74" s="2">
        <v>2008</v>
      </c>
      <c r="Z74" s="40"/>
      <c r="AA74" s="40">
        <v>4.7</v>
      </c>
      <c r="AB74" s="40"/>
      <c r="AC74" s="14" t="s">
        <v>160</v>
      </c>
      <c r="AD74" s="14" t="s">
        <v>160</v>
      </c>
      <c r="AE74" s="14" t="s">
        <v>236</v>
      </c>
      <c r="AF74" s="14" t="s">
        <v>216</v>
      </c>
      <c r="AG74" s="14" t="s">
        <v>237</v>
      </c>
      <c r="AH74" s="14" t="s">
        <v>216</v>
      </c>
      <c r="AI74" s="14" t="s">
        <v>215</v>
      </c>
      <c r="AJ74" s="14" t="s">
        <v>217</v>
      </c>
      <c r="AK74" s="14" t="s">
        <v>127</v>
      </c>
      <c r="AX74" s="38"/>
      <c r="AY74" s="38"/>
      <c r="AZ74" s="38"/>
      <c r="BA74" s="38"/>
      <c r="BB74" s="38"/>
    </row>
    <row r="75" spans="1:54" x14ac:dyDescent="0.2">
      <c r="A75" s="43"/>
      <c r="B75" s="39"/>
      <c r="C75" s="33" t="s">
        <v>162</v>
      </c>
      <c r="D75" s="40">
        <v>100</v>
      </c>
      <c r="E75" s="41">
        <v>1995</v>
      </c>
      <c r="F75" s="40"/>
      <c r="G75" s="40">
        <v>71.02</v>
      </c>
      <c r="H75" s="40">
        <v>732.02</v>
      </c>
      <c r="I75" s="40"/>
      <c r="J75" s="40">
        <v>549.32000000000005</v>
      </c>
      <c r="K75" s="40">
        <v>617.75900000000001</v>
      </c>
      <c r="L75" s="40">
        <v>2.9789400730252824</v>
      </c>
      <c r="M75" s="40"/>
      <c r="N75" s="40">
        <v>249.32</v>
      </c>
      <c r="O75" s="40">
        <v>279.61900000000003</v>
      </c>
      <c r="P75" s="40">
        <v>2.9087706159489413</v>
      </c>
      <c r="Q75" s="40"/>
      <c r="R75" s="40">
        <v>0</v>
      </c>
      <c r="S75" s="40">
        <v>0</v>
      </c>
      <c r="T75" s="40"/>
      <c r="U75" s="42">
        <v>0</v>
      </c>
      <c r="V75" s="42">
        <v>0</v>
      </c>
      <c r="W75" s="40"/>
      <c r="X75" s="40">
        <v>100</v>
      </c>
      <c r="Y75" s="2">
        <v>2008</v>
      </c>
      <c r="Z75" s="40"/>
      <c r="AA75" s="40">
        <v>5.0999999999999996</v>
      </c>
      <c r="AB75" s="40"/>
      <c r="AC75" s="14" t="s">
        <v>160</v>
      </c>
      <c r="AD75" s="14" t="s">
        <v>160</v>
      </c>
      <c r="AE75" s="14" t="s">
        <v>232</v>
      </c>
      <c r="AF75" s="14" t="s">
        <v>127</v>
      </c>
      <c r="AG75" s="14" t="s">
        <v>233</v>
      </c>
      <c r="AH75" s="14" t="s">
        <v>127</v>
      </c>
      <c r="AI75" s="14" t="s">
        <v>215</v>
      </c>
      <c r="AJ75" s="14" t="s">
        <v>217</v>
      </c>
      <c r="AK75" s="14" t="s">
        <v>127</v>
      </c>
      <c r="AX75" s="38"/>
      <c r="AY75" s="38"/>
      <c r="AZ75" s="38"/>
      <c r="BA75" s="38"/>
      <c r="BB75" s="38"/>
    </row>
    <row r="76" spans="1:54" x14ac:dyDescent="0.2">
      <c r="A76" s="43"/>
      <c r="B76" s="39"/>
      <c r="C76" s="33" t="s">
        <v>163</v>
      </c>
      <c r="D76" s="40">
        <v>25</v>
      </c>
      <c r="E76" s="41">
        <v>2009</v>
      </c>
      <c r="F76" s="40"/>
      <c r="G76" s="40">
        <v>76.605000000000004</v>
      </c>
      <c r="H76" s="40">
        <v>200.83</v>
      </c>
      <c r="I76" s="40"/>
      <c r="J76" s="40">
        <v>123.23</v>
      </c>
      <c r="K76" s="40">
        <v>154.50700000000001</v>
      </c>
      <c r="L76" s="40">
        <v>5.8176050256141254</v>
      </c>
      <c r="M76" s="40"/>
      <c r="N76" s="40">
        <v>53.244999999999997</v>
      </c>
      <c r="O76" s="40">
        <v>54.384</v>
      </c>
      <c r="P76" s="40">
        <v>0.5305547202764993</v>
      </c>
      <c r="Q76" s="40"/>
      <c r="R76" s="40">
        <v>0</v>
      </c>
      <c r="S76" s="40">
        <v>15.968999999999999</v>
      </c>
      <c r="T76" s="40"/>
      <c r="U76" s="42">
        <v>0</v>
      </c>
      <c r="V76" s="42">
        <v>39.11</v>
      </c>
      <c r="W76" s="40"/>
      <c r="X76" s="40">
        <v>94.3</v>
      </c>
      <c r="Y76" s="2">
        <v>2010</v>
      </c>
      <c r="Z76" s="40"/>
      <c r="AA76" s="40">
        <v>5.3</v>
      </c>
      <c r="AB76" s="40"/>
      <c r="AC76" s="14" t="s">
        <v>160</v>
      </c>
      <c r="AD76" s="14" t="s">
        <v>160</v>
      </c>
      <c r="AE76" s="14" t="s">
        <v>230</v>
      </c>
      <c r="AF76" s="14" t="s">
        <v>205</v>
      </c>
      <c r="AG76" s="14" t="s">
        <v>231</v>
      </c>
      <c r="AH76" s="14" t="s">
        <v>205</v>
      </c>
      <c r="AI76" s="14" t="s">
        <v>213</v>
      </c>
      <c r="AJ76" s="14" t="s">
        <v>214</v>
      </c>
      <c r="AK76" s="14" t="s">
        <v>214</v>
      </c>
      <c r="AX76" s="38"/>
      <c r="AY76" s="38"/>
      <c r="AZ76" s="38"/>
      <c r="BA76" s="38"/>
      <c r="BB76" s="38"/>
    </row>
    <row r="77" spans="1:54" ht="22.5" x14ac:dyDescent="0.2">
      <c r="A77" s="43"/>
      <c r="B77" s="39"/>
      <c r="C77" s="33" t="s">
        <v>245</v>
      </c>
      <c r="D77" s="40">
        <v>42.7</v>
      </c>
      <c r="E77" s="41">
        <v>2009</v>
      </c>
      <c r="F77" s="40"/>
      <c r="G77" s="40">
        <v>74.180999999999997</v>
      </c>
      <c r="H77" s="40">
        <v>87.63</v>
      </c>
      <c r="I77" s="40"/>
      <c r="J77" s="40">
        <v>35.383000000000003</v>
      </c>
      <c r="K77" s="40">
        <v>43.843000000000004</v>
      </c>
      <c r="L77" s="40">
        <v>5.5058164923778463</v>
      </c>
      <c r="M77" s="40"/>
      <c r="N77" s="40">
        <v>12.048</v>
      </c>
      <c r="O77" s="40">
        <v>15.994999999999999</v>
      </c>
      <c r="P77" s="40">
        <v>7.3414163419020184</v>
      </c>
      <c r="Q77" s="40"/>
      <c r="R77" s="40">
        <v>0</v>
      </c>
      <c r="S77" s="40">
        <v>63.335999999999999</v>
      </c>
      <c r="T77" s="40"/>
      <c r="U77" s="42">
        <v>0</v>
      </c>
      <c r="V77" s="42">
        <v>34.119999999999997</v>
      </c>
      <c r="W77" s="40"/>
      <c r="X77" s="40">
        <v>71.099999999999994</v>
      </c>
      <c r="Y77" s="2">
        <v>2008</v>
      </c>
      <c r="Z77" s="40"/>
      <c r="AA77" s="40">
        <v>19</v>
      </c>
      <c r="AB77" s="40"/>
      <c r="AC77" s="14" t="s">
        <v>160</v>
      </c>
      <c r="AD77" s="14" t="s">
        <v>160</v>
      </c>
      <c r="AE77" s="14" t="s">
        <v>230</v>
      </c>
      <c r="AF77" s="14" t="s">
        <v>205</v>
      </c>
      <c r="AG77" s="14" t="s">
        <v>231</v>
      </c>
      <c r="AH77" s="14" t="s">
        <v>205</v>
      </c>
      <c r="AI77" s="14" t="s">
        <v>213</v>
      </c>
      <c r="AJ77" s="14" t="s">
        <v>214</v>
      </c>
      <c r="AK77" s="14" t="s">
        <v>214</v>
      </c>
      <c r="AX77" s="38"/>
      <c r="AY77" s="38"/>
      <c r="AZ77" s="38"/>
      <c r="BA77" s="38"/>
      <c r="BB77" s="38"/>
    </row>
    <row r="78" spans="1:54" x14ac:dyDescent="0.2">
      <c r="A78" s="43"/>
      <c r="B78" s="39"/>
      <c r="C78" s="33" t="s">
        <v>45</v>
      </c>
      <c r="D78" s="40">
        <v>100</v>
      </c>
      <c r="E78" s="41">
        <v>2009</v>
      </c>
      <c r="F78" s="40"/>
      <c r="G78" s="40">
        <v>68.658000000000001</v>
      </c>
      <c r="H78" s="40">
        <v>769.36</v>
      </c>
      <c r="I78" s="40"/>
      <c r="J78" s="40">
        <v>181.54599999999999</v>
      </c>
      <c r="K78" s="40">
        <v>233.154</v>
      </c>
      <c r="L78" s="40">
        <v>6.4545054031479143</v>
      </c>
      <c r="M78" s="40"/>
      <c r="N78" s="40">
        <v>147.65799999999999</v>
      </c>
      <c r="O78" s="40">
        <v>159.74600000000001</v>
      </c>
      <c r="P78" s="40">
        <v>1.9866326470038276</v>
      </c>
      <c r="Q78" s="40"/>
      <c r="R78" s="40">
        <v>0</v>
      </c>
      <c r="S78" s="40">
        <v>0</v>
      </c>
      <c r="T78" s="40"/>
      <c r="U78" s="42">
        <v>0</v>
      </c>
      <c r="V78" s="42">
        <v>0</v>
      </c>
      <c r="W78" s="40"/>
      <c r="X78" s="40">
        <v>98.9</v>
      </c>
      <c r="Y78" s="2">
        <v>2010</v>
      </c>
      <c r="Z78" s="40"/>
      <c r="AA78" s="40">
        <v>5.6</v>
      </c>
      <c r="AB78" s="40"/>
      <c r="AC78" s="14" t="s">
        <v>160</v>
      </c>
      <c r="AD78" s="14" t="s">
        <v>160</v>
      </c>
      <c r="AE78" s="14" t="s">
        <v>236</v>
      </c>
      <c r="AF78" s="14" t="s">
        <v>205</v>
      </c>
      <c r="AG78" s="14" t="s">
        <v>237</v>
      </c>
      <c r="AH78" s="14" t="s">
        <v>205</v>
      </c>
      <c r="AI78" s="14" t="s">
        <v>206</v>
      </c>
      <c r="AJ78" s="14" t="s">
        <v>207</v>
      </c>
      <c r="AK78" s="14" t="s">
        <v>207</v>
      </c>
      <c r="AX78" s="38"/>
      <c r="AY78" s="38"/>
      <c r="AZ78" s="38"/>
      <c r="BA78" s="38"/>
      <c r="BB78" s="38"/>
    </row>
    <row r="79" spans="1:54" x14ac:dyDescent="0.2">
      <c r="A79" s="43"/>
      <c r="B79" s="39"/>
      <c r="C79" s="33" t="s">
        <v>79</v>
      </c>
      <c r="D79" s="40">
        <v>87.7</v>
      </c>
      <c r="E79" s="41">
        <v>2010</v>
      </c>
      <c r="F79" s="40"/>
      <c r="G79" s="40">
        <v>82.981999999999999</v>
      </c>
      <c r="H79" s="40">
        <v>358.45</v>
      </c>
      <c r="I79" s="40"/>
      <c r="J79" s="40">
        <v>167.172</v>
      </c>
      <c r="K79" s="40">
        <v>187.547</v>
      </c>
      <c r="L79" s="40">
        <v>2.9168880666273989</v>
      </c>
      <c r="M79" s="40"/>
      <c r="N79" s="40">
        <v>73.168000000000006</v>
      </c>
      <c r="O79" s="40">
        <v>42.642000000000003</v>
      </c>
      <c r="P79" s="40">
        <v>-12.626628263965245</v>
      </c>
      <c r="Q79" s="40"/>
      <c r="R79" s="40">
        <v>0</v>
      </c>
      <c r="S79" s="40">
        <v>0</v>
      </c>
      <c r="T79" s="40"/>
      <c r="U79" s="42">
        <v>6.95</v>
      </c>
      <c r="V79" s="42">
        <v>47.93</v>
      </c>
      <c r="W79" s="40"/>
      <c r="X79" s="40">
        <v>99.2</v>
      </c>
      <c r="Y79" s="2">
        <v>2011</v>
      </c>
      <c r="Z79" s="40"/>
      <c r="AA79" s="40">
        <v>9.1999999999999993</v>
      </c>
      <c r="AB79" s="40"/>
      <c r="AC79" s="14" t="s">
        <v>160</v>
      </c>
      <c r="AD79" s="14" t="s">
        <v>160</v>
      </c>
      <c r="AE79" s="14" t="s">
        <v>230</v>
      </c>
      <c r="AF79" s="14" t="s">
        <v>205</v>
      </c>
      <c r="AG79" s="14" t="s">
        <v>237</v>
      </c>
      <c r="AH79" s="14" t="s">
        <v>205</v>
      </c>
      <c r="AI79" s="14" t="s">
        <v>206</v>
      </c>
      <c r="AJ79" s="14" t="s">
        <v>207</v>
      </c>
      <c r="AK79" s="14" t="s">
        <v>207</v>
      </c>
      <c r="AX79" s="38"/>
      <c r="AY79" s="38"/>
      <c r="AZ79" s="38"/>
      <c r="BA79" s="38"/>
      <c r="BB79" s="38"/>
    </row>
    <row r="80" spans="1:54" x14ac:dyDescent="0.2">
      <c r="A80" s="43"/>
      <c r="B80" s="39"/>
      <c r="C80" s="33" t="s">
        <v>47</v>
      </c>
      <c r="D80" s="40">
        <v>100</v>
      </c>
      <c r="E80" s="41">
        <v>2009</v>
      </c>
      <c r="F80" s="40"/>
      <c r="G80" s="40">
        <v>72.784000000000006</v>
      </c>
      <c r="H80" s="40">
        <v>686.26</v>
      </c>
      <c r="I80" s="40"/>
      <c r="J80" s="40">
        <v>314.10199999999998</v>
      </c>
      <c r="K80" s="40">
        <v>420.48899999999998</v>
      </c>
      <c r="L80" s="40">
        <v>7.5650006925906732</v>
      </c>
      <c r="M80" s="40"/>
      <c r="N80" s="40">
        <v>134.268</v>
      </c>
      <c r="O80" s="40">
        <v>129.679</v>
      </c>
      <c r="P80" s="40">
        <v>-0.86562263808835915</v>
      </c>
      <c r="Q80" s="40"/>
      <c r="R80" s="40">
        <v>0</v>
      </c>
      <c r="S80" s="40">
        <v>0</v>
      </c>
      <c r="T80" s="40"/>
      <c r="U80" s="42">
        <v>19.86</v>
      </c>
      <c r="V80" s="42">
        <v>55.15</v>
      </c>
      <c r="W80" s="40"/>
      <c r="X80" s="40">
        <v>95.3</v>
      </c>
      <c r="Y80" s="2">
        <v>2010</v>
      </c>
      <c r="Z80" s="40"/>
      <c r="AA80" s="40">
        <v>4</v>
      </c>
      <c r="AB80" s="40"/>
      <c r="AC80" s="14" t="s">
        <v>160</v>
      </c>
      <c r="AD80" s="14" t="s">
        <v>160</v>
      </c>
      <c r="AE80" s="14" t="s">
        <v>230</v>
      </c>
      <c r="AF80" s="14" t="s">
        <v>205</v>
      </c>
      <c r="AG80" s="14" t="s">
        <v>231</v>
      </c>
      <c r="AH80" s="14" t="s">
        <v>205</v>
      </c>
      <c r="AI80" s="14" t="s">
        <v>206</v>
      </c>
      <c r="AJ80" s="14" t="s">
        <v>207</v>
      </c>
      <c r="AK80" s="14" t="s">
        <v>207</v>
      </c>
      <c r="AX80" s="38"/>
      <c r="AY80" s="38"/>
      <c r="AZ80" s="38"/>
      <c r="BA80" s="38"/>
      <c r="BB80" s="38"/>
    </row>
    <row r="81" spans="1:54" x14ac:dyDescent="0.2">
      <c r="A81" s="43"/>
      <c r="B81" s="39"/>
      <c r="C81" s="33" t="s">
        <v>165</v>
      </c>
      <c r="D81" s="40">
        <v>100</v>
      </c>
      <c r="E81" s="41">
        <v>2011</v>
      </c>
      <c r="F81" s="40"/>
      <c r="G81" s="40">
        <v>94.68</v>
      </c>
      <c r="H81" s="40">
        <v>573.84</v>
      </c>
      <c r="I81" s="40"/>
      <c r="J81" s="40">
        <v>450.85199999999998</v>
      </c>
      <c r="K81" s="40">
        <v>483.84500000000003</v>
      </c>
      <c r="L81" s="40">
        <v>1.7813165531902486</v>
      </c>
      <c r="M81" s="40"/>
      <c r="N81" s="40">
        <v>24.472999999999999</v>
      </c>
      <c r="O81" s="40">
        <v>27.184000000000001</v>
      </c>
      <c r="P81" s="40">
        <v>2.661247616915019</v>
      </c>
      <c r="Q81" s="40"/>
      <c r="R81" s="40">
        <v>0</v>
      </c>
      <c r="S81" s="40">
        <v>0</v>
      </c>
      <c r="T81" s="40"/>
      <c r="U81" s="42">
        <v>0</v>
      </c>
      <c r="V81" s="42">
        <v>0</v>
      </c>
      <c r="W81" s="40"/>
      <c r="X81" s="40">
        <v>99.9</v>
      </c>
      <c r="Y81" s="2">
        <v>2011</v>
      </c>
      <c r="Z81" s="40"/>
      <c r="AA81" s="40">
        <v>7.3</v>
      </c>
      <c r="AB81" s="40"/>
      <c r="AC81" s="14" t="s">
        <v>160</v>
      </c>
      <c r="AD81" s="14" t="s">
        <v>160</v>
      </c>
      <c r="AE81" s="14" t="s">
        <v>236</v>
      </c>
      <c r="AF81" s="14" t="s">
        <v>127</v>
      </c>
      <c r="AG81" s="14" t="s">
        <v>237</v>
      </c>
      <c r="AH81" s="14" t="s">
        <v>127</v>
      </c>
      <c r="AI81" s="14" t="s">
        <v>206</v>
      </c>
      <c r="AJ81" s="14" t="s">
        <v>207</v>
      </c>
      <c r="AK81" s="14" t="s">
        <v>207</v>
      </c>
      <c r="AX81" s="38"/>
      <c r="AY81" s="38"/>
      <c r="AZ81" s="38"/>
      <c r="BA81" s="38"/>
      <c r="BB81" s="38"/>
    </row>
    <row r="82" spans="1:54" x14ac:dyDescent="0.2">
      <c r="A82" s="43"/>
      <c r="B82" s="39"/>
      <c r="C82" s="33" t="s">
        <v>46</v>
      </c>
      <c r="D82" s="40">
        <v>93.1</v>
      </c>
      <c r="E82" s="41">
        <v>2011</v>
      </c>
      <c r="F82" s="40"/>
      <c r="G82" s="40">
        <v>62.841000000000001</v>
      </c>
      <c r="H82" s="40">
        <v>675.23</v>
      </c>
      <c r="I82" s="40"/>
      <c r="J82" s="40">
        <v>228.06</v>
      </c>
      <c r="K82" s="40">
        <v>313.78199999999998</v>
      </c>
      <c r="L82" s="40">
        <v>8.3040573452280775</v>
      </c>
      <c r="M82" s="40"/>
      <c r="N82" s="40">
        <v>211.05799999999999</v>
      </c>
      <c r="O82" s="40">
        <v>248.32599999999999</v>
      </c>
      <c r="P82" s="40">
        <v>4.1489974303378752</v>
      </c>
      <c r="Q82" s="40"/>
      <c r="R82" s="40">
        <v>0</v>
      </c>
      <c r="S82" s="40">
        <v>0</v>
      </c>
      <c r="T82" s="40"/>
      <c r="U82" s="42">
        <v>50.57</v>
      </c>
      <c r="V82" s="42">
        <v>72.34</v>
      </c>
      <c r="W82" s="40"/>
      <c r="X82" s="40">
        <v>99.7</v>
      </c>
      <c r="Y82" s="2">
        <v>2010</v>
      </c>
      <c r="Z82" s="40"/>
      <c r="AA82" s="40">
        <v>2.5</v>
      </c>
      <c r="AB82" s="40"/>
      <c r="AC82" s="14" t="s">
        <v>160</v>
      </c>
      <c r="AD82" s="14" t="s">
        <v>160</v>
      </c>
      <c r="AE82" s="14" t="s">
        <v>236</v>
      </c>
      <c r="AF82" s="14" t="s">
        <v>205</v>
      </c>
      <c r="AG82" s="14" t="s">
        <v>237</v>
      </c>
      <c r="AH82" s="14" t="s">
        <v>205</v>
      </c>
      <c r="AI82" s="14" t="s">
        <v>206</v>
      </c>
      <c r="AJ82" s="14" t="s">
        <v>207</v>
      </c>
      <c r="AK82" s="14" t="s">
        <v>207</v>
      </c>
      <c r="AX82" s="38"/>
      <c r="AY82" s="38"/>
      <c r="AZ82" s="38"/>
      <c r="BA82" s="38"/>
      <c r="BB82" s="38"/>
    </row>
    <row r="83" spans="1:54" x14ac:dyDescent="0.2">
      <c r="A83" s="43"/>
      <c r="B83" s="39"/>
      <c r="C83" s="33" t="s">
        <v>166</v>
      </c>
      <c r="D83" s="40">
        <v>13.4</v>
      </c>
      <c r="E83" s="41">
        <v>2009</v>
      </c>
      <c r="F83" s="40"/>
      <c r="G83" s="40">
        <v>76.44</v>
      </c>
      <c r="H83" s="40">
        <v>319.5</v>
      </c>
      <c r="I83" s="40"/>
      <c r="J83" s="40">
        <v>196.07599999999999</v>
      </c>
      <c r="K83" s="40">
        <v>288.99799999999999</v>
      </c>
      <c r="L83" s="40">
        <v>10.18376282893434</v>
      </c>
      <c r="M83" s="40"/>
      <c r="N83" s="40">
        <v>97.948999999999998</v>
      </c>
      <c r="O83" s="40">
        <v>85.558999999999997</v>
      </c>
      <c r="P83" s="40">
        <v>-3.3245007841815388</v>
      </c>
      <c r="Q83" s="40"/>
      <c r="R83" s="40">
        <v>0</v>
      </c>
      <c r="S83" s="40">
        <v>0</v>
      </c>
      <c r="T83" s="40"/>
      <c r="U83" s="42">
        <v>0</v>
      </c>
      <c r="V83" s="42">
        <v>0</v>
      </c>
      <c r="W83" s="40"/>
      <c r="X83" s="40">
        <v>100</v>
      </c>
      <c r="Y83" s="2">
        <v>2011</v>
      </c>
      <c r="Z83" s="40"/>
      <c r="AA83" s="40" t="s">
        <v>127</v>
      </c>
      <c r="AB83" s="40"/>
      <c r="AC83" s="14" t="s">
        <v>160</v>
      </c>
      <c r="AD83" s="14" t="s">
        <v>160</v>
      </c>
      <c r="AE83" s="14" t="s">
        <v>230</v>
      </c>
      <c r="AF83" s="14" t="s">
        <v>127</v>
      </c>
      <c r="AG83" s="14" t="s">
        <v>231</v>
      </c>
      <c r="AH83" s="14" t="s">
        <v>127</v>
      </c>
      <c r="AI83" s="14" t="s">
        <v>206</v>
      </c>
      <c r="AJ83" s="14" t="s">
        <v>207</v>
      </c>
      <c r="AK83" s="14" t="s">
        <v>207</v>
      </c>
      <c r="AX83" s="38"/>
      <c r="AY83" s="38"/>
      <c r="AZ83" s="38"/>
      <c r="BA83" s="38"/>
      <c r="BB83" s="38"/>
    </row>
    <row r="84" spans="1:54" x14ac:dyDescent="0.2">
      <c r="A84" s="43"/>
      <c r="B84" s="39"/>
      <c r="C84" s="33" t="s">
        <v>63</v>
      </c>
      <c r="D84" s="40">
        <v>26.5</v>
      </c>
      <c r="E84" s="41">
        <v>2007</v>
      </c>
      <c r="F84" s="40"/>
      <c r="G84" s="40">
        <v>60.033999999999999</v>
      </c>
      <c r="H84" s="40">
        <v>177.51</v>
      </c>
      <c r="I84" s="40"/>
      <c r="J84" s="40">
        <v>97.763999999999996</v>
      </c>
      <c r="K84" s="40">
        <v>129.46199999999999</v>
      </c>
      <c r="L84" s="40">
        <v>7.2731015472767613</v>
      </c>
      <c r="M84" s="40"/>
      <c r="N84" s="40">
        <v>87.474000000000004</v>
      </c>
      <c r="O84" s="40">
        <v>104.889</v>
      </c>
      <c r="P84" s="40">
        <v>4.6436162873877418</v>
      </c>
      <c r="Q84" s="40"/>
      <c r="R84" s="40">
        <v>0</v>
      </c>
      <c r="S84" s="40">
        <v>25.727</v>
      </c>
      <c r="T84" s="40"/>
      <c r="U84" s="42">
        <v>0</v>
      </c>
      <c r="V84" s="42">
        <v>26.55</v>
      </c>
      <c r="W84" s="40"/>
      <c r="X84" s="40">
        <v>95.3</v>
      </c>
      <c r="Y84" s="2">
        <v>2010</v>
      </c>
      <c r="Z84" s="40"/>
      <c r="AA84" s="40">
        <v>15</v>
      </c>
      <c r="AB84" s="40"/>
      <c r="AC84" s="14" t="s">
        <v>160</v>
      </c>
      <c r="AD84" s="14" t="s">
        <v>160</v>
      </c>
      <c r="AE84" s="14" t="s">
        <v>230</v>
      </c>
      <c r="AF84" s="14" t="s">
        <v>205</v>
      </c>
      <c r="AG84" s="14" t="s">
        <v>231</v>
      </c>
      <c r="AH84" s="14" t="s">
        <v>205</v>
      </c>
      <c r="AI84" s="14" t="s">
        <v>206</v>
      </c>
      <c r="AJ84" s="14" t="s">
        <v>207</v>
      </c>
      <c r="AK84" s="14" t="s">
        <v>207</v>
      </c>
      <c r="AX84" s="38"/>
      <c r="AY84" s="38"/>
      <c r="AZ84" s="38"/>
      <c r="BA84" s="38"/>
      <c r="BB84" s="38"/>
    </row>
    <row r="85" spans="1:54" x14ac:dyDescent="0.2">
      <c r="A85" s="43"/>
      <c r="B85" s="39"/>
      <c r="C85" s="33" t="s">
        <v>64</v>
      </c>
      <c r="D85" s="40">
        <v>22.8</v>
      </c>
      <c r="E85" s="41">
        <v>2009</v>
      </c>
      <c r="F85" s="40"/>
      <c r="G85" s="40">
        <v>50.633000000000003</v>
      </c>
      <c r="H85" s="40">
        <v>167.86</v>
      </c>
      <c r="I85" s="40"/>
      <c r="J85" s="40">
        <v>74.144000000000005</v>
      </c>
      <c r="K85" s="40">
        <v>93.119</v>
      </c>
      <c r="L85" s="40">
        <v>5.8621165615686976</v>
      </c>
      <c r="M85" s="40"/>
      <c r="N85" s="40">
        <v>114.09699999999999</v>
      </c>
      <c r="O85" s="40">
        <v>125.04</v>
      </c>
      <c r="P85" s="40">
        <v>2.3160310122122718</v>
      </c>
      <c r="Q85" s="40"/>
      <c r="R85" s="40">
        <v>0</v>
      </c>
      <c r="S85" s="40">
        <v>29.766999999999999</v>
      </c>
      <c r="T85" s="40"/>
      <c r="U85" s="42">
        <v>0</v>
      </c>
      <c r="V85" s="42">
        <v>19.309999999999999</v>
      </c>
      <c r="W85" s="40"/>
      <c r="X85" s="40">
        <v>89.2</v>
      </c>
      <c r="Y85" s="2">
        <v>2010</v>
      </c>
      <c r="Z85" s="40"/>
      <c r="AA85" s="40">
        <v>11</v>
      </c>
      <c r="AB85" s="40"/>
      <c r="AC85" s="14" t="s">
        <v>160</v>
      </c>
      <c r="AD85" s="14" t="s">
        <v>160</v>
      </c>
      <c r="AE85" s="14" t="s">
        <v>230</v>
      </c>
      <c r="AF85" s="14" t="s">
        <v>205</v>
      </c>
      <c r="AG85" s="14" t="s">
        <v>231</v>
      </c>
      <c r="AH85" s="14" t="s">
        <v>205</v>
      </c>
      <c r="AI85" s="14" t="s">
        <v>206</v>
      </c>
      <c r="AJ85" s="14" t="s">
        <v>207</v>
      </c>
      <c r="AK85" s="14" t="s">
        <v>207</v>
      </c>
      <c r="AX85" s="38"/>
      <c r="AY85" s="38"/>
      <c r="AZ85" s="38"/>
      <c r="BA85" s="38"/>
      <c r="BB85" s="38"/>
    </row>
    <row r="86" spans="1:54" x14ac:dyDescent="0.2">
      <c r="A86" s="43"/>
      <c r="B86" s="39"/>
      <c r="C86" s="33" t="s">
        <v>80</v>
      </c>
      <c r="D86" s="40">
        <v>21.6</v>
      </c>
      <c r="E86" s="41">
        <v>2009</v>
      </c>
      <c r="F86" s="40"/>
      <c r="G86" s="40">
        <v>67.691999999999993</v>
      </c>
      <c r="H86" s="40">
        <v>170.01</v>
      </c>
      <c r="I86" s="40"/>
      <c r="J86" s="40">
        <v>112.16500000000001</v>
      </c>
      <c r="K86" s="40">
        <v>128.81700000000001</v>
      </c>
      <c r="L86" s="40">
        <v>3.5211183329897366</v>
      </c>
      <c r="M86" s="40"/>
      <c r="N86" s="40">
        <v>69.158000000000001</v>
      </c>
      <c r="O86" s="40">
        <v>65.742000000000004</v>
      </c>
      <c r="P86" s="40">
        <v>-1.2584087591525739</v>
      </c>
      <c r="Q86" s="40"/>
      <c r="R86" s="40">
        <v>0</v>
      </c>
      <c r="S86" s="40">
        <v>28.867999999999999</v>
      </c>
      <c r="T86" s="40"/>
      <c r="U86" s="42">
        <v>0.09</v>
      </c>
      <c r="V86" s="42">
        <v>44.09</v>
      </c>
      <c r="W86" s="40"/>
      <c r="X86" s="40">
        <v>84.6</v>
      </c>
      <c r="Y86" s="2">
        <v>2008</v>
      </c>
      <c r="Z86" s="40"/>
      <c r="AA86" s="40">
        <v>8.1</v>
      </c>
      <c r="AB86" s="40"/>
      <c r="AC86" s="14" t="s">
        <v>160</v>
      </c>
      <c r="AD86" s="14" t="s">
        <v>160</v>
      </c>
      <c r="AE86" s="14" t="s">
        <v>230</v>
      </c>
      <c r="AF86" s="14" t="s">
        <v>205</v>
      </c>
      <c r="AG86" s="14" t="s">
        <v>231</v>
      </c>
      <c r="AH86" s="14" t="s">
        <v>205</v>
      </c>
      <c r="AI86" s="14" t="s">
        <v>213</v>
      </c>
      <c r="AJ86" s="14" t="s">
        <v>214</v>
      </c>
      <c r="AK86" s="14" t="s">
        <v>214</v>
      </c>
      <c r="AX86" s="38"/>
      <c r="AY86" s="38"/>
      <c r="AZ86" s="38"/>
      <c r="BA86" s="38"/>
      <c r="BB86" s="38"/>
    </row>
    <row r="87" spans="1:54" x14ac:dyDescent="0.2">
      <c r="A87" s="43"/>
      <c r="B87" s="39"/>
      <c r="C87" s="33" t="s">
        <v>66</v>
      </c>
      <c r="D87" s="40">
        <v>30</v>
      </c>
      <c r="E87" s="41">
        <v>2005</v>
      </c>
      <c r="F87" s="40"/>
      <c r="G87" s="40">
        <v>46.591000000000001</v>
      </c>
      <c r="H87" s="40">
        <v>99.68</v>
      </c>
      <c r="I87" s="40"/>
      <c r="J87" s="40">
        <v>54.848999999999997</v>
      </c>
      <c r="K87" s="40">
        <v>53.985999999999997</v>
      </c>
      <c r="L87" s="40">
        <v>-0.39569508871593051</v>
      </c>
      <c r="M87" s="40"/>
      <c r="N87" s="40">
        <v>89.414000000000001</v>
      </c>
      <c r="O87" s="40">
        <v>81.313999999999993</v>
      </c>
      <c r="P87" s="40">
        <v>-2.3460194939307399</v>
      </c>
      <c r="Q87" s="40"/>
      <c r="R87" s="40">
        <v>0</v>
      </c>
      <c r="S87" s="40">
        <v>58.293999999999997</v>
      </c>
      <c r="T87" s="40"/>
      <c r="U87" s="42">
        <v>0</v>
      </c>
      <c r="V87" s="42">
        <v>6.56</v>
      </c>
      <c r="W87" s="40"/>
      <c r="X87" s="40">
        <v>51.3</v>
      </c>
      <c r="Y87" s="2">
        <v>2009</v>
      </c>
      <c r="Z87" s="40"/>
      <c r="AA87" s="40">
        <v>12</v>
      </c>
      <c r="AB87" s="40"/>
      <c r="AC87" s="14" t="s">
        <v>160</v>
      </c>
      <c r="AD87" s="14" t="s">
        <v>160</v>
      </c>
      <c r="AE87" s="14" t="s">
        <v>232</v>
      </c>
      <c r="AF87" s="14" t="s">
        <v>211</v>
      </c>
      <c r="AG87" s="14" t="s">
        <v>233</v>
      </c>
      <c r="AH87" s="14" t="s">
        <v>212</v>
      </c>
      <c r="AI87" s="14" t="s">
        <v>213</v>
      </c>
      <c r="AJ87" s="14" t="s">
        <v>214</v>
      </c>
      <c r="AK87" s="14" t="s">
        <v>214</v>
      </c>
      <c r="AX87" s="38"/>
      <c r="AY87" s="38"/>
      <c r="AZ87" s="38"/>
      <c r="BA87" s="38"/>
      <c r="BB87" s="38"/>
    </row>
    <row r="88" spans="1:54" x14ac:dyDescent="0.2">
      <c r="A88" s="43"/>
      <c r="B88" s="39"/>
      <c r="C88" s="33" t="s">
        <v>167</v>
      </c>
      <c r="D88" s="40"/>
      <c r="E88" s="41"/>
      <c r="F88" s="40"/>
      <c r="G88" s="40"/>
      <c r="H88" s="40"/>
      <c r="I88" s="40"/>
      <c r="J88" s="40"/>
      <c r="K88" s="40"/>
      <c r="L88" s="40"/>
      <c r="M88" s="40"/>
      <c r="N88" s="40"/>
      <c r="O88" s="40"/>
      <c r="P88" s="40"/>
      <c r="Q88" s="40"/>
      <c r="R88" s="40"/>
      <c r="S88" s="40"/>
      <c r="T88" s="40"/>
      <c r="U88" s="42"/>
      <c r="V88" s="42"/>
      <c r="W88" s="40"/>
      <c r="X88" s="40"/>
      <c r="Y88" s="2"/>
      <c r="Z88" s="40"/>
      <c r="AA88" s="40"/>
      <c r="AB88" s="40"/>
      <c r="AX88" s="38"/>
      <c r="AY88" s="38"/>
      <c r="AZ88" s="38"/>
      <c r="BA88" s="38"/>
      <c r="BB88" s="38"/>
    </row>
    <row r="89" spans="1:54" x14ac:dyDescent="0.2">
      <c r="A89" s="43"/>
      <c r="B89" s="39"/>
      <c r="C89" s="33" t="s">
        <v>67</v>
      </c>
      <c r="D89" s="40">
        <v>23.8</v>
      </c>
      <c r="E89" s="41">
        <v>2009</v>
      </c>
      <c r="F89" s="40"/>
      <c r="G89" s="40">
        <v>82.025000000000006</v>
      </c>
      <c r="H89" s="40">
        <v>163.88</v>
      </c>
      <c r="I89" s="40"/>
      <c r="J89" s="40">
        <v>31.210999999999999</v>
      </c>
      <c r="K89" s="40">
        <v>62.898000000000003</v>
      </c>
      <c r="L89" s="40">
        <v>19.146774048186632</v>
      </c>
      <c r="M89" s="40"/>
      <c r="N89" s="40">
        <v>11.436</v>
      </c>
      <c r="O89" s="40">
        <v>14.289</v>
      </c>
      <c r="P89" s="40">
        <v>5.7260294108770093</v>
      </c>
      <c r="Q89" s="40"/>
      <c r="R89" s="40">
        <v>0</v>
      </c>
      <c r="S89" s="40">
        <v>31.431999999999999</v>
      </c>
      <c r="T89" s="40"/>
      <c r="U89" s="42">
        <v>69.39</v>
      </c>
      <c r="V89" s="42">
        <v>82.87</v>
      </c>
      <c r="W89" s="40"/>
      <c r="X89" s="40">
        <v>87.4</v>
      </c>
      <c r="Y89" s="2">
        <v>2009</v>
      </c>
      <c r="Z89" s="40"/>
      <c r="AA89" s="40">
        <v>28</v>
      </c>
      <c r="AB89" s="40"/>
      <c r="AC89" s="14" t="s">
        <v>160</v>
      </c>
      <c r="AD89" s="14" t="s">
        <v>160</v>
      </c>
      <c r="AE89" s="14" t="s">
        <v>234</v>
      </c>
      <c r="AF89" s="14" t="s">
        <v>205</v>
      </c>
      <c r="AG89" s="14" t="s">
        <v>235</v>
      </c>
      <c r="AH89" s="14" t="s">
        <v>205</v>
      </c>
      <c r="AI89" s="14" t="s">
        <v>213</v>
      </c>
      <c r="AJ89" s="14" t="s">
        <v>214</v>
      </c>
      <c r="AK89" s="14" t="s">
        <v>214</v>
      </c>
      <c r="AX89" s="38"/>
      <c r="AY89" s="38"/>
      <c r="AZ89" s="38"/>
      <c r="BA89" s="38"/>
      <c r="BB89" s="38"/>
    </row>
    <row r="90" spans="1:54" x14ac:dyDescent="0.2">
      <c r="A90" s="43"/>
      <c r="B90" s="39"/>
      <c r="C90" s="33" t="s">
        <v>106</v>
      </c>
      <c r="D90" s="40">
        <v>3.1</v>
      </c>
      <c r="E90" s="41">
        <v>2001</v>
      </c>
      <c r="F90" s="40"/>
      <c r="G90" s="40">
        <v>77.941000000000003</v>
      </c>
      <c r="H90" s="40">
        <v>44.94</v>
      </c>
      <c r="I90" s="40"/>
      <c r="J90" s="40">
        <v>6.0609999999999999</v>
      </c>
      <c r="K90" s="40">
        <v>8.2560000000000002</v>
      </c>
      <c r="L90" s="40">
        <v>8.0329785471787254</v>
      </c>
      <c r="M90" s="40"/>
      <c r="N90" s="40">
        <v>10.185</v>
      </c>
      <c r="O90" s="40">
        <v>1.7569999999999999</v>
      </c>
      <c r="P90" s="40">
        <v>-35.553003526589677</v>
      </c>
      <c r="Q90" s="40"/>
      <c r="R90" s="40">
        <v>54.19</v>
      </c>
      <c r="S90" s="40">
        <v>81.197000000000003</v>
      </c>
      <c r="T90" s="40"/>
      <c r="U90" s="42">
        <v>88.11</v>
      </c>
      <c r="V90" s="42">
        <v>93.34</v>
      </c>
      <c r="W90" s="40"/>
      <c r="X90" s="40">
        <v>26.1</v>
      </c>
      <c r="Y90" s="2">
        <v>2006</v>
      </c>
      <c r="Z90" s="40"/>
      <c r="AA90" s="40">
        <v>35</v>
      </c>
      <c r="AB90" s="40"/>
      <c r="AC90" s="14" t="s">
        <v>160</v>
      </c>
      <c r="AD90" s="14" t="s">
        <v>160</v>
      </c>
      <c r="AE90" s="14" t="s">
        <v>232</v>
      </c>
      <c r="AF90" s="14" t="s">
        <v>208</v>
      </c>
      <c r="AG90" s="14" t="s">
        <v>233</v>
      </c>
      <c r="AH90" s="14" t="s">
        <v>208</v>
      </c>
      <c r="AI90" s="14" t="s">
        <v>210</v>
      </c>
      <c r="AJ90" s="14" t="s">
        <v>209</v>
      </c>
      <c r="AK90" s="14" t="s">
        <v>209</v>
      </c>
      <c r="AX90" s="38"/>
      <c r="AY90" s="38"/>
      <c r="AZ90" s="38"/>
      <c r="BA90" s="38"/>
      <c r="BB90" s="38"/>
    </row>
    <row r="91" spans="1:54" x14ac:dyDescent="0.2">
      <c r="A91" s="43"/>
      <c r="B91" s="39"/>
      <c r="C91" s="33" t="s">
        <v>82</v>
      </c>
      <c r="D91" s="40">
        <v>12</v>
      </c>
      <c r="E91" s="41">
        <v>2006</v>
      </c>
      <c r="F91" s="40"/>
      <c r="G91" s="40">
        <v>54.3</v>
      </c>
      <c r="H91" s="40" t="s">
        <v>127</v>
      </c>
      <c r="I91" s="40"/>
      <c r="J91" s="40">
        <v>56.133000000000003</v>
      </c>
      <c r="K91" s="40">
        <v>63.314999999999998</v>
      </c>
      <c r="L91" s="40">
        <v>3.0557170538692668</v>
      </c>
      <c r="M91" s="40"/>
      <c r="N91" s="40">
        <v>62.097999999999999</v>
      </c>
      <c r="O91" s="40">
        <v>63.048999999999999</v>
      </c>
      <c r="P91" s="40">
        <v>0.3806832538646665</v>
      </c>
      <c r="Q91" s="40"/>
      <c r="R91" s="40" t="s">
        <v>127</v>
      </c>
      <c r="S91" s="40" t="s">
        <v>127</v>
      </c>
      <c r="T91" s="40"/>
      <c r="U91" s="42">
        <v>42.6</v>
      </c>
      <c r="V91" s="42">
        <v>67.88</v>
      </c>
      <c r="W91" s="40"/>
      <c r="X91" s="40">
        <v>66.3</v>
      </c>
      <c r="Y91" s="2">
        <v>2006</v>
      </c>
      <c r="Z91" s="40"/>
      <c r="AA91" s="40">
        <v>10</v>
      </c>
      <c r="AB91" s="40"/>
      <c r="AC91" s="14" t="s">
        <v>160</v>
      </c>
      <c r="AD91" s="14" t="s">
        <v>160</v>
      </c>
      <c r="AE91" s="14" t="s">
        <v>232</v>
      </c>
      <c r="AF91" s="14" t="s">
        <v>211</v>
      </c>
      <c r="AG91" s="14" t="s">
        <v>233</v>
      </c>
      <c r="AH91" s="14" t="s">
        <v>212</v>
      </c>
      <c r="AI91" s="14" t="s">
        <v>213</v>
      </c>
      <c r="AJ91" s="14" t="s">
        <v>214</v>
      </c>
      <c r="AK91" s="14" t="s">
        <v>214</v>
      </c>
      <c r="AX91" s="38"/>
      <c r="AY91" s="38"/>
      <c r="AZ91" s="38"/>
      <c r="BA91" s="38"/>
      <c r="BB91" s="38"/>
    </row>
    <row r="92" spans="1:54" x14ac:dyDescent="0.2">
      <c r="A92" s="43"/>
      <c r="B92" s="39"/>
      <c r="C92" s="33" t="s">
        <v>49</v>
      </c>
      <c r="D92" s="40">
        <v>20.100000000000001</v>
      </c>
      <c r="E92" s="41">
        <v>2007</v>
      </c>
      <c r="F92" s="40"/>
      <c r="G92" s="40">
        <v>68.460999999999999</v>
      </c>
      <c r="H92" s="40" t="s">
        <v>127</v>
      </c>
      <c r="I92" s="40"/>
      <c r="J92" s="40">
        <v>106.828</v>
      </c>
      <c r="K92" s="40">
        <v>111.31100000000001</v>
      </c>
      <c r="L92" s="40">
        <v>1.0329995021653549</v>
      </c>
      <c r="M92" s="40"/>
      <c r="N92" s="40">
        <v>69.879000000000005</v>
      </c>
      <c r="O92" s="40">
        <v>68.346999999999994</v>
      </c>
      <c r="P92" s="40">
        <v>-0.55265482437941715</v>
      </c>
      <c r="Q92" s="40"/>
      <c r="R92" s="40" t="s">
        <v>127</v>
      </c>
      <c r="S92" s="40" t="s">
        <v>127</v>
      </c>
      <c r="T92" s="40"/>
      <c r="U92" s="42">
        <v>36.67</v>
      </c>
      <c r="V92" s="42">
        <v>64.56</v>
      </c>
      <c r="W92" s="40"/>
      <c r="X92" s="40">
        <v>98</v>
      </c>
      <c r="Y92" s="2">
        <v>2009</v>
      </c>
      <c r="Z92" s="40"/>
      <c r="AA92" s="40">
        <v>11</v>
      </c>
      <c r="AB92" s="40"/>
      <c r="AC92" s="14" t="s">
        <v>160</v>
      </c>
      <c r="AD92" s="14" t="s">
        <v>160</v>
      </c>
      <c r="AE92" s="14" t="s">
        <v>230</v>
      </c>
      <c r="AF92" s="14" t="s">
        <v>205</v>
      </c>
      <c r="AG92" s="14" t="s">
        <v>231</v>
      </c>
      <c r="AH92" s="14" t="s">
        <v>205</v>
      </c>
      <c r="AI92" s="14" t="s">
        <v>206</v>
      </c>
      <c r="AJ92" s="14" t="s">
        <v>207</v>
      </c>
      <c r="AK92" s="14" t="s">
        <v>207</v>
      </c>
      <c r="AX92" s="38"/>
      <c r="AY92" s="38"/>
      <c r="AZ92" s="38"/>
      <c r="BA92" s="38"/>
      <c r="BB92" s="38"/>
    </row>
    <row r="93" spans="1:54" x14ac:dyDescent="0.2">
      <c r="A93" s="43"/>
      <c r="B93" s="39"/>
      <c r="C93" s="33" t="s">
        <v>53</v>
      </c>
      <c r="D93" s="40">
        <v>85.6</v>
      </c>
      <c r="E93" s="41">
        <v>2010</v>
      </c>
      <c r="F93" s="40"/>
      <c r="G93" s="40">
        <v>52.164000000000001</v>
      </c>
      <c r="H93" s="40" t="s">
        <v>127</v>
      </c>
      <c r="I93" s="40"/>
      <c r="J93" s="40">
        <v>228.191</v>
      </c>
      <c r="K93" s="40">
        <v>253.685</v>
      </c>
      <c r="L93" s="40">
        <v>2.6831231183629844</v>
      </c>
      <c r="M93" s="40"/>
      <c r="N93" s="40">
        <v>255.613</v>
      </c>
      <c r="O93" s="40">
        <v>238.642</v>
      </c>
      <c r="P93" s="40">
        <v>-1.7028365430452275</v>
      </c>
      <c r="Q93" s="40"/>
      <c r="R93" s="40" t="s">
        <v>127</v>
      </c>
      <c r="S93" s="40" t="s">
        <v>127</v>
      </c>
      <c r="T93" s="40"/>
      <c r="U93" s="42">
        <v>0</v>
      </c>
      <c r="V93" s="42">
        <v>0</v>
      </c>
      <c r="W93" s="40"/>
      <c r="X93" s="40">
        <v>95.3</v>
      </c>
      <c r="Y93" s="2">
        <v>2009</v>
      </c>
      <c r="Z93" s="40"/>
      <c r="AA93" s="40">
        <v>5</v>
      </c>
      <c r="AB93" s="40"/>
      <c r="AC93" s="14" t="s">
        <v>160</v>
      </c>
      <c r="AD93" s="14" t="s">
        <v>160</v>
      </c>
      <c r="AE93" s="14" t="s">
        <v>236</v>
      </c>
      <c r="AF93" s="14" t="s">
        <v>205</v>
      </c>
      <c r="AG93" s="14" t="s">
        <v>237</v>
      </c>
      <c r="AH93" s="14" t="s">
        <v>205</v>
      </c>
      <c r="AI93" s="14" t="s">
        <v>206</v>
      </c>
      <c r="AJ93" s="14" t="s">
        <v>207</v>
      </c>
      <c r="AK93" s="14" t="s">
        <v>207</v>
      </c>
      <c r="AX93" s="38"/>
      <c r="AY93" s="38"/>
      <c r="AZ93" s="38"/>
      <c r="BA93" s="38"/>
      <c r="BB93" s="38"/>
    </row>
    <row r="94" spans="1:54" x14ac:dyDescent="0.2">
      <c r="A94" s="43"/>
      <c r="B94" s="39"/>
      <c r="C94" s="33" t="s">
        <v>87</v>
      </c>
      <c r="D94" s="40">
        <v>12.2</v>
      </c>
      <c r="E94" s="41">
        <v>2005</v>
      </c>
      <c r="F94" s="40"/>
      <c r="G94" s="40">
        <v>60.418999999999997</v>
      </c>
      <c r="H94" s="40" t="s">
        <v>127</v>
      </c>
      <c r="I94" s="40"/>
      <c r="J94" s="40">
        <v>47.207000000000001</v>
      </c>
      <c r="K94" s="40">
        <v>54.116</v>
      </c>
      <c r="L94" s="40">
        <v>3.4736625289282896</v>
      </c>
      <c r="M94" s="40"/>
      <c r="N94" s="40">
        <v>36.152999999999999</v>
      </c>
      <c r="O94" s="40">
        <v>42.091000000000001</v>
      </c>
      <c r="P94" s="40">
        <v>3.8750451765275029</v>
      </c>
      <c r="Q94" s="40"/>
      <c r="R94" s="40" t="s">
        <v>127</v>
      </c>
      <c r="S94" s="40" t="s">
        <v>127</v>
      </c>
      <c r="T94" s="40"/>
      <c r="U94" s="42">
        <v>42.62</v>
      </c>
      <c r="V94" s="42">
        <v>67.89</v>
      </c>
      <c r="W94" s="40"/>
      <c r="X94" s="40">
        <v>73.7</v>
      </c>
      <c r="Y94" s="2">
        <v>2007</v>
      </c>
      <c r="Z94" s="40"/>
      <c r="AA94" s="40">
        <v>9.5</v>
      </c>
      <c r="AB94" s="40"/>
      <c r="AC94" s="14" t="s">
        <v>160</v>
      </c>
      <c r="AD94" s="14" t="s">
        <v>160</v>
      </c>
      <c r="AE94" s="14" t="s">
        <v>230</v>
      </c>
      <c r="AF94" s="14" t="s">
        <v>211</v>
      </c>
      <c r="AG94" s="14" t="s">
        <v>231</v>
      </c>
      <c r="AH94" s="14" t="s">
        <v>212</v>
      </c>
      <c r="AI94" s="14" t="s">
        <v>213</v>
      </c>
      <c r="AJ94" s="14" t="s">
        <v>214</v>
      </c>
      <c r="AK94" s="14" t="s">
        <v>214</v>
      </c>
      <c r="AX94" s="38"/>
      <c r="AY94" s="38"/>
      <c r="AZ94" s="38"/>
      <c r="BA94" s="38"/>
      <c r="BB94" s="38"/>
    </row>
    <row r="95" spans="1:54" x14ac:dyDescent="0.2">
      <c r="A95" s="43"/>
      <c r="B95" s="39"/>
      <c r="C95" s="33" t="s">
        <v>54</v>
      </c>
      <c r="D95" s="40">
        <v>51.8</v>
      </c>
      <c r="E95" s="41">
        <v>2008</v>
      </c>
      <c r="F95" s="40"/>
      <c r="G95" s="40">
        <v>73.165999999999997</v>
      </c>
      <c r="H95" s="40">
        <v>514.07000000000005</v>
      </c>
      <c r="I95" s="40"/>
      <c r="J95" s="40">
        <v>242.631</v>
      </c>
      <c r="K95" s="40">
        <v>387.79899999999998</v>
      </c>
      <c r="L95" s="40">
        <v>12.438514487704566</v>
      </c>
      <c r="M95" s="40"/>
      <c r="N95" s="40">
        <v>112.31399999999999</v>
      </c>
      <c r="O95" s="40">
        <v>154.19</v>
      </c>
      <c r="P95" s="40">
        <v>8.2444351338933473</v>
      </c>
      <c r="Q95" s="40"/>
      <c r="R95" s="40">
        <v>0</v>
      </c>
      <c r="S95" s="40">
        <v>0</v>
      </c>
      <c r="T95" s="40"/>
      <c r="U95" s="42">
        <v>0</v>
      </c>
      <c r="V95" s="42">
        <v>19.440000000000001</v>
      </c>
      <c r="W95" s="40"/>
      <c r="X95" s="40">
        <v>83.6</v>
      </c>
      <c r="Y95" s="2">
        <v>2009</v>
      </c>
      <c r="Z95" s="40"/>
      <c r="AA95" s="40">
        <v>9.1999999999999993</v>
      </c>
      <c r="AB95" s="40"/>
      <c r="AC95" s="14" t="s">
        <v>160</v>
      </c>
      <c r="AD95" s="14" t="s">
        <v>160</v>
      </c>
      <c r="AE95" s="14" t="s">
        <v>230</v>
      </c>
      <c r="AF95" s="14" t="s">
        <v>205</v>
      </c>
      <c r="AG95" s="14" t="s">
        <v>231</v>
      </c>
      <c r="AH95" s="14" t="s">
        <v>205</v>
      </c>
      <c r="AI95" s="14" t="s">
        <v>206</v>
      </c>
      <c r="AJ95" s="14" t="s">
        <v>207</v>
      </c>
      <c r="AK95" s="14" t="s">
        <v>207</v>
      </c>
      <c r="AX95" s="38"/>
      <c r="AY95" s="38"/>
      <c r="AZ95" s="38"/>
      <c r="BA95" s="38"/>
      <c r="BB95" s="38"/>
    </row>
    <row r="96" spans="1:54" x14ac:dyDescent="0.2">
      <c r="A96" s="43"/>
      <c r="B96" s="39"/>
      <c r="C96" s="33" t="s">
        <v>70</v>
      </c>
      <c r="D96" s="40">
        <v>23.6</v>
      </c>
      <c r="E96" s="41">
        <v>2009</v>
      </c>
      <c r="F96" s="40"/>
      <c r="G96" s="40">
        <v>43.86</v>
      </c>
      <c r="H96" s="40">
        <v>154.35</v>
      </c>
      <c r="I96" s="40"/>
      <c r="J96" s="40">
        <v>37.835999999999999</v>
      </c>
      <c r="K96" s="40">
        <v>60.814999999999998</v>
      </c>
      <c r="L96" s="40">
        <v>12.596884396867525</v>
      </c>
      <c r="M96" s="40"/>
      <c r="N96" s="40">
        <v>50.468000000000004</v>
      </c>
      <c r="O96" s="40">
        <v>88.533000000000001</v>
      </c>
      <c r="P96" s="40">
        <v>15.085940612281302</v>
      </c>
      <c r="Q96" s="40"/>
      <c r="R96" s="40">
        <v>0</v>
      </c>
      <c r="S96" s="40">
        <v>35.42</v>
      </c>
      <c r="T96" s="40"/>
      <c r="U96" s="42">
        <v>0</v>
      </c>
      <c r="V96" s="42">
        <v>39.549999999999997</v>
      </c>
      <c r="W96" s="40"/>
      <c r="X96" s="40">
        <v>84.6</v>
      </c>
      <c r="Y96" s="2">
        <v>2008</v>
      </c>
      <c r="Z96" s="40"/>
      <c r="AA96" s="40">
        <v>9.9</v>
      </c>
      <c r="AB96" s="40"/>
      <c r="AC96" s="14" t="s">
        <v>160</v>
      </c>
      <c r="AD96" s="14" t="s">
        <v>160</v>
      </c>
      <c r="AE96" s="14" t="s">
        <v>230</v>
      </c>
      <c r="AF96" s="14" t="s">
        <v>205</v>
      </c>
      <c r="AG96" s="14" t="s">
        <v>231</v>
      </c>
      <c r="AH96" s="14" t="s">
        <v>205</v>
      </c>
      <c r="AI96" s="14" t="s">
        <v>213</v>
      </c>
      <c r="AJ96" s="14" t="s">
        <v>214</v>
      </c>
      <c r="AK96" s="14" t="s">
        <v>214</v>
      </c>
      <c r="AX96" s="38"/>
      <c r="AY96" s="38"/>
      <c r="AZ96" s="38"/>
      <c r="BA96" s="38"/>
      <c r="BB96" s="38"/>
    </row>
    <row r="97" spans="1:54" x14ac:dyDescent="0.2">
      <c r="A97" s="43"/>
      <c r="B97" s="39"/>
      <c r="C97" s="33" t="s">
        <v>71</v>
      </c>
      <c r="D97" s="40">
        <v>64.400000000000006</v>
      </c>
      <c r="E97" s="41">
        <v>2010</v>
      </c>
      <c r="F97" s="40"/>
      <c r="G97" s="40">
        <v>61.65</v>
      </c>
      <c r="H97" s="40">
        <v>178.14</v>
      </c>
      <c r="I97" s="40"/>
      <c r="J97" s="40">
        <v>98.36</v>
      </c>
      <c r="K97" s="40">
        <v>110.14700000000001</v>
      </c>
      <c r="L97" s="40">
        <v>2.8699522509008091</v>
      </c>
      <c r="M97" s="40"/>
      <c r="N97" s="40">
        <v>59.566000000000003</v>
      </c>
      <c r="O97" s="40">
        <v>72.626999999999995</v>
      </c>
      <c r="P97" s="40">
        <v>5.0811741891160667</v>
      </c>
      <c r="Q97" s="40"/>
      <c r="R97" s="40">
        <v>0</v>
      </c>
      <c r="S97" s="40">
        <v>25.463999999999999</v>
      </c>
      <c r="T97" s="40"/>
      <c r="U97" s="42">
        <v>5.84</v>
      </c>
      <c r="V97" s="42">
        <v>47.31</v>
      </c>
      <c r="W97" s="40"/>
      <c r="X97" s="40">
        <v>85</v>
      </c>
      <c r="Y97" s="2">
        <v>2011</v>
      </c>
      <c r="Z97" s="40"/>
      <c r="AA97" s="40">
        <v>6.7</v>
      </c>
      <c r="AB97" s="40"/>
      <c r="AC97" s="14" t="s">
        <v>160</v>
      </c>
      <c r="AD97" s="14" t="s">
        <v>160</v>
      </c>
      <c r="AE97" s="14" t="s">
        <v>230</v>
      </c>
      <c r="AF97" s="14" t="s">
        <v>205</v>
      </c>
      <c r="AG97" s="14" t="s">
        <v>231</v>
      </c>
      <c r="AH97" s="14" t="s">
        <v>205</v>
      </c>
      <c r="AI97" s="14" t="s">
        <v>206</v>
      </c>
      <c r="AJ97" s="14" t="s">
        <v>207</v>
      </c>
      <c r="AK97" s="14" t="s">
        <v>207</v>
      </c>
      <c r="AX97" s="38"/>
      <c r="AY97" s="38"/>
      <c r="AZ97" s="38"/>
      <c r="BA97" s="38"/>
      <c r="BB97" s="38"/>
    </row>
    <row r="98" spans="1:54" x14ac:dyDescent="0.2">
      <c r="A98" s="43"/>
      <c r="B98" s="39"/>
      <c r="C98" s="33" t="s">
        <v>168</v>
      </c>
      <c r="D98" s="40">
        <v>28.8</v>
      </c>
      <c r="E98" s="41">
        <v>2008</v>
      </c>
      <c r="F98" s="40"/>
      <c r="G98" s="40">
        <v>58.228000000000002</v>
      </c>
      <c r="H98" s="40">
        <v>344.57</v>
      </c>
      <c r="I98" s="40"/>
      <c r="J98" s="40">
        <v>248.31299999999999</v>
      </c>
      <c r="K98" s="40">
        <v>258.42599999999999</v>
      </c>
      <c r="L98" s="40">
        <v>1.0029799344385637</v>
      </c>
      <c r="M98" s="40"/>
      <c r="N98" s="40">
        <v>207.96899999999999</v>
      </c>
      <c r="O98" s="40">
        <v>190.09</v>
      </c>
      <c r="P98" s="40">
        <v>-2.2222213057058293</v>
      </c>
      <c r="Q98" s="40"/>
      <c r="R98" s="40">
        <v>0</v>
      </c>
      <c r="S98" s="40">
        <v>0</v>
      </c>
      <c r="T98" s="40"/>
      <c r="U98" s="42">
        <v>0</v>
      </c>
      <c r="V98" s="42">
        <v>0</v>
      </c>
      <c r="W98" s="40"/>
      <c r="X98" s="40">
        <v>100</v>
      </c>
      <c r="Y98" s="2">
        <v>2008</v>
      </c>
      <c r="Z98" s="40"/>
      <c r="AA98" s="40" t="s">
        <v>127</v>
      </c>
      <c r="AB98" s="40"/>
      <c r="AC98" s="14" t="s">
        <v>160</v>
      </c>
      <c r="AD98" s="14" t="s">
        <v>160</v>
      </c>
      <c r="AE98" s="14" t="s">
        <v>232</v>
      </c>
      <c r="AF98" s="14" t="s">
        <v>127</v>
      </c>
      <c r="AG98" s="14" t="s">
        <v>233</v>
      </c>
      <c r="AH98" s="14" t="s">
        <v>127</v>
      </c>
      <c r="AI98" s="14" t="s">
        <v>215</v>
      </c>
      <c r="AJ98" s="14" t="s">
        <v>217</v>
      </c>
      <c r="AK98" s="14" t="s">
        <v>127</v>
      </c>
      <c r="AX98" s="38"/>
      <c r="AY98" s="38"/>
      <c r="AZ98" s="38"/>
      <c r="BA98" s="38"/>
      <c r="BB98" s="38"/>
    </row>
    <row r="99" spans="1:54" x14ac:dyDescent="0.2">
      <c r="A99" s="43"/>
      <c r="B99" s="39"/>
      <c r="C99" s="33" t="s">
        <v>72</v>
      </c>
      <c r="D99" s="40">
        <v>35.5</v>
      </c>
      <c r="E99" s="41">
        <v>2003</v>
      </c>
      <c r="F99" s="40"/>
      <c r="G99" s="40">
        <v>48.904000000000003</v>
      </c>
      <c r="H99" s="40">
        <v>246.19</v>
      </c>
      <c r="I99" s="40"/>
      <c r="J99" s="40">
        <v>179.85400000000001</v>
      </c>
      <c r="K99" s="40">
        <v>215.755</v>
      </c>
      <c r="L99" s="40">
        <v>4.6550505936578723</v>
      </c>
      <c r="M99" s="40"/>
      <c r="N99" s="40">
        <v>221.83099999999999</v>
      </c>
      <c r="O99" s="40">
        <v>244.88</v>
      </c>
      <c r="P99" s="40">
        <v>2.5021016193057077</v>
      </c>
      <c r="Q99" s="40"/>
      <c r="R99" s="40">
        <v>0</v>
      </c>
      <c r="S99" s="40">
        <v>0</v>
      </c>
      <c r="T99" s="40"/>
      <c r="U99" s="42">
        <v>6.25</v>
      </c>
      <c r="V99" s="42">
        <v>47.54</v>
      </c>
      <c r="W99" s="40"/>
      <c r="X99" s="40">
        <v>98.5</v>
      </c>
      <c r="Y99" s="2">
        <v>2010</v>
      </c>
      <c r="Z99" s="40"/>
      <c r="AA99" s="40">
        <v>3.5</v>
      </c>
      <c r="AB99" s="40"/>
      <c r="AC99" s="14" t="s">
        <v>160</v>
      </c>
      <c r="AD99" s="14" t="s">
        <v>160</v>
      </c>
      <c r="AE99" s="14" t="s">
        <v>234</v>
      </c>
      <c r="AF99" s="14" t="s">
        <v>211</v>
      </c>
      <c r="AG99" s="14" t="s">
        <v>235</v>
      </c>
      <c r="AH99" s="14" t="s">
        <v>212</v>
      </c>
      <c r="AI99" s="14" t="s">
        <v>206</v>
      </c>
      <c r="AJ99" s="14" t="s">
        <v>207</v>
      </c>
      <c r="AK99" s="14" t="s">
        <v>207</v>
      </c>
      <c r="AX99" s="38"/>
      <c r="AY99" s="38"/>
      <c r="AZ99" s="38"/>
      <c r="BA99" s="38"/>
      <c r="BB99" s="38"/>
    </row>
    <row r="100" spans="1:54" ht="22.5" x14ac:dyDescent="0.2">
      <c r="A100" s="43"/>
      <c r="B100" s="39"/>
      <c r="C100" s="33" t="s">
        <v>169</v>
      </c>
      <c r="D100" s="40">
        <v>9.4</v>
      </c>
      <c r="E100" s="41">
        <v>2008</v>
      </c>
      <c r="F100" s="40"/>
      <c r="G100" s="40">
        <v>81.736000000000004</v>
      </c>
      <c r="H100" s="40">
        <v>253.38</v>
      </c>
      <c r="I100" s="40"/>
      <c r="J100" s="40">
        <v>181.00800000000001</v>
      </c>
      <c r="K100" s="40">
        <v>214.23</v>
      </c>
      <c r="L100" s="40">
        <v>4.302718900992808</v>
      </c>
      <c r="M100" s="40"/>
      <c r="N100" s="40">
        <v>39.347999999999999</v>
      </c>
      <c r="O100" s="40">
        <v>48.085999999999999</v>
      </c>
      <c r="P100" s="40">
        <v>5.1414585435029636</v>
      </c>
      <c r="Q100" s="40"/>
      <c r="R100" s="40">
        <v>0</v>
      </c>
      <c r="S100" s="40">
        <v>0</v>
      </c>
      <c r="T100" s="40"/>
      <c r="U100" s="42">
        <v>0</v>
      </c>
      <c r="V100" s="42">
        <v>0</v>
      </c>
      <c r="W100" s="40"/>
      <c r="X100" s="40">
        <v>98.3</v>
      </c>
      <c r="Y100" s="2">
        <v>2010</v>
      </c>
      <c r="Z100" s="40"/>
      <c r="AA100" s="40">
        <v>4.8</v>
      </c>
      <c r="AB100" s="40"/>
      <c r="AC100" s="14" t="s">
        <v>160</v>
      </c>
      <c r="AD100" s="14" t="s">
        <v>160</v>
      </c>
      <c r="AE100" s="14" t="s">
        <v>232</v>
      </c>
      <c r="AF100" s="14" t="s">
        <v>127</v>
      </c>
      <c r="AG100" s="14" t="s">
        <v>233</v>
      </c>
      <c r="AH100" s="14" t="s">
        <v>127</v>
      </c>
      <c r="AI100" s="14" t="s">
        <v>206</v>
      </c>
      <c r="AJ100" s="14" t="s">
        <v>207</v>
      </c>
      <c r="AK100" s="14" t="s">
        <v>207</v>
      </c>
      <c r="AX100" s="38"/>
      <c r="AY100" s="38"/>
      <c r="AZ100" s="38"/>
      <c r="BA100" s="38"/>
      <c r="BB100" s="38"/>
    </row>
    <row r="101" spans="1:54" x14ac:dyDescent="0.2">
      <c r="A101" s="43"/>
      <c r="B101" s="39"/>
      <c r="C101" s="33" t="s">
        <v>74</v>
      </c>
      <c r="D101" s="40" t="s">
        <v>127</v>
      </c>
      <c r="E101" s="41" t="s">
        <v>127</v>
      </c>
      <c r="F101" s="40"/>
      <c r="G101" s="40">
        <v>88.98</v>
      </c>
      <c r="H101" s="40">
        <v>408.42</v>
      </c>
      <c r="I101" s="40"/>
      <c r="J101" s="40">
        <v>114.26900000000001</v>
      </c>
      <c r="K101" s="40">
        <v>131.87</v>
      </c>
      <c r="L101" s="40">
        <v>3.6464412209270547</v>
      </c>
      <c r="M101" s="40"/>
      <c r="N101" s="40">
        <v>25.359000000000002</v>
      </c>
      <c r="O101" s="40">
        <v>27.327999999999999</v>
      </c>
      <c r="P101" s="40">
        <v>1.8870366997753241</v>
      </c>
      <c r="Q101" s="40"/>
      <c r="R101" s="40">
        <v>0</v>
      </c>
      <c r="S101" s="40">
        <v>0</v>
      </c>
      <c r="T101" s="40"/>
      <c r="U101" s="42">
        <v>0</v>
      </c>
      <c r="V101" s="42">
        <v>0</v>
      </c>
      <c r="W101" s="40"/>
      <c r="X101" s="40">
        <v>86.5</v>
      </c>
      <c r="Y101" s="2">
        <v>2006</v>
      </c>
      <c r="Z101" s="40"/>
      <c r="AA101" s="40">
        <v>13</v>
      </c>
      <c r="AB101" s="40"/>
      <c r="AC101" s="14" t="s">
        <v>160</v>
      </c>
      <c r="AD101" s="14" t="s">
        <v>160</v>
      </c>
      <c r="AE101" s="14" t="s">
        <v>236</v>
      </c>
      <c r="AF101" s="14" t="s">
        <v>205</v>
      </c>
      <c r="AG101" s="14" t="s">
        <v>237</v>
      </c>
      <c r="AH101" s="14" t="s">
        <v>205</v>
      </c>
      <c r="AI101" s="14" t="s">
        <v>206</v>
      </c>
      <c r="AJ101" s="14" t="s">
        <v>207</v>
      </c>
      <c r="AK101" s="14" t="s">
        <v>207</v>
      </c>
      <c r="AX101" s="38"/>
      <c r="AY101" s="38"/>
      <c r="AZ101" s="38"/>
      <c r="BA101" s="38"/>
      <c r="BB101" s="38"/>
    </row>
    <row r="102" spans="1:54" x14ac:dyDescent="0.2">
      <c r="A102" s="43"/>
      <c r="B102" s="39"/>
      <c r="C102" s="33" t="s">
        <v>56</v>
      </c>
      <c r="D102" s="40" t="s">
        <v>127</v>
      </c>
      <c r="E102" s="41" t="s">
        <v>127</v>
      </c>
      <c r="F102" s="40"/>
      <c r="G102" s="40">
        <v>61.463999999999999</v>
      </c>
      <c r="H102" s="40">
        <v>587.57000000000005</v>
      </c>
      <c r="I102" s="40"/>
      <c r="J102" s="40">
        <v>340.553</v>
      </c>
      <c r="K102" s="40">
        <v>396.15699999999998</v>
      </c>
      <c r="L102" s="40">
        <v>3.8533848658837577</v>
      </c>
      <c r="M102" s="40"/>
      <c r="N102" s="40">
        <v>287.18900000000002</v>
      </c>
      <c r="O102" s="40">
        <v>299.69600000000003</v>
      </c>
      <c r="P102" s="40">
        <v>1.0714011318701866</v>
      </c>
      <c r="Q102" s="40"/>
      <c r="R102" s="40">
        <v>0</v>
      </c>
      <c r="S102" s="40">
        <v>0</v>
      </c>
      <c r="T102" s="40"/>
      <c r="U102" s="42">
        <v>0</v>
      </c>
      <c r="V102" s="42">
        <v>0</v>
      </c>
      <c r="W102" s="40"/>
      <c r="X102" s="40">
        <v>96.9</v>
      </c>
      <c r="Y102" s="2">
        <v>2006</v>
      </c>
      <c r="Z102" s="40"/>
      <c r="AA102" s="40">
        <v>4.5999999999999996</v>
      </c>
      <c r="AB102" s="40"/>
      <c r="AC102" s="14" t="s">
        <v>160</v>
      </c>
      <c r="AD102" s="14" t="s">
        <v>160</v>
      </c>
      <c r="AE102" s="14" t="s">
        <v>234</v>
      </c>
      <c r="AF102" s="14" t="s">
        <v>205</v>
      </c>
      <c r="AG102" s="14" t="s">
        <v>235</v>
      </c>
      <c r="AH102" s="14" t="s">
        <v>205</v>
      </c>
      <c r="AI102" s="14" t="s">
        <v>215</v>
      </c>
      <c r="AJ102" s="14" t="s">
        <v>217</v>
      </c>
      <c r="AK102" s="14" t="s">
        <v>127</v>
      </c>
      <c r="AX102" s="38"/>
      <c r="AY102" s="38"/>
      <c r="AZ102" s="38"/>
      <c r="BA102" s="38"/>
      <c r="BB102" s="38"/>
    </row>
    <row r="103" spans="1:54" x14ac:dyDescent="0.2">
      <c r="A103" s="43"/>
      <c r="B103" s="39"/>
      <c r="C103" s="33" t="s">
        <v>58</v>
      </c>
      <c r="D103" s="40">
        <v>97.2</v>
      </c>
      <c r="E103" s="41">
        <v>2010</v>
      </c>
      <c r="F103" s="40"/>
      <c r="G103" s="40">
        <v>86.914000000000001</v>
      </c>
      <c r="H103" s="40">
        <v>960.34</v>
      </c>
      <c r="I103" s="40"/>
      <c r="J103" s="40">
        <v>251.48400000000001</v>
      </c>
      <c r="K103" s="40">
        <v>393.97699999999998</v>
      </c>
      <c r="L103" s="40">
        <v>11.876823585919949</v>
      </c>
      <c r="M103" s="40"/>
      <c r="N103" s="40">
        <v>62.695999999999998</v>
      </c>
      <c r="O103" s="40">
        <v>76.262</v>
      </c>
      <c r="P103" s="40">
        <v>5.0188091197856943</v>
      </c>
      <c r="Q103" s="40"/>
      <c r="R103" s="40">
        <v>0</v>
      </c>
      <c r="S103" s="40">
        <v>0</v>
      </c>
      <c r="T103" s="40"/>
      <c r="U103" s="42">
        <v>0</v>
      </c>
      <c r="V103" s="42">
        <v>0</v>
      </c>
      <c r="W103" s="40"/>
      <c r="X103" s="40">
        <v>99.7</v>
      </c>
      <c r="Y103" s="2">
        <v>2009</v>
      </c>
      <c r="Z103" s="40"/>
      <c r="AA103" s="40">
        <v>2.9</v>
      </c>
      <c r="AB103" s="40"/>
      <c r="AC103" s="14" t="s">
        <v>160</v>
      </c>
      <c r="AD103" s="14" t="s">
        <v>160</v>
      </c>
      <c r="AE103" s="14" t="s">
        <v>236</v>
      </c>
      <c r="AF103" s="14" t="s">
        <v>216</v>
      </c>
      <c r="AG103" s="14" t="s">
        <v>237</v>
      </c>
      <c r="AH103" s="14" t="s">
        <v>216</v>
      </c>
      <c r="AI103" s="14" t="s">
        <v>206</v>
      </c>
      <c r="AJ103" s="14" t="s">
        <v>207</v>
      </c>
      <c r="AK103" s="14" t="s">
        <v>207</v>
      </c>
      <c r="AX103" s="38"/>
      <c r="AY103" s="38"/>
      <c r="AZ103" s="38"/>
      <c r="BA103" s="38"/>
      <c r="BB103" s="38"/>
    </row>
    <row r="104" spans="1:54" ht="22.5" x14ac:dyDescent="0.2">
      <c r="A104" s="43"/>
      <c r="B104" s="39"/>
      <c r="C104" s="33" t="s">
        <v>265</v>
      </c>
      <c r="D104" s="40">
        <v>100</v>
      </c>
      <c r="E104" s="41">
        <v>2010</v>
      </c>
      <c r="F104" s="40"/>
      <c r="G104" s="40">
        <v>42.994999999999997</v>
      </c>
      <c r="H104" s="40">
        <v>238.66</v>
      </c>
      <c r="I104" s="40"/>
      <c r="J104" s="40">
        <v>167.31700000000001</v>
      </c>
      <c r="K104" s="40">
        <v>117.04300000000001</v>
      </c>
      <c r="L104" s="40">
        <v>-8.5462866761701672</v>
      </c>
      <c r="M104" s="40"/>
      <c r="N104" s="40">
        <v>185.459</v>
      </c>
      <c r="O104" s="40">
        <v>181.81</v>
      </c>
      <c r="P104" s="40">
        <v>-0.49555922421101739</v>
      </c>
      <c r="Q104" s="40"/>
      <c r="R104" s="40">
        <v>0</v>
      </c>
      <c r="S104" s="40">
        <v>0.14099999999999999</v>
      </c>
      <c r="T104" s="40"/>
      <c r="U104" s="42">
        <v>0</v>
      </c>
      <c r="V104" s="42">
        <v>38.270000000000003</v>
      </c>
      <c r="W104" s="40"/>
      <c r="X104" s="40">
        <v>98.1</v>
      </c>
      <c r="Y104" s="2">
        <v>2011</v>
      </c>
      <c r="Z104" s="40"/>
      <c r="AA104" s="40">
        <v>9.1999999999999993</v>
      </c>
      <c r="AB104" s="40"/>
      <c r="AC104" s="14" t="s">
        <v>160</v>
      </c>
      <c r="AD104" s="14" t="s">
        <v>160</v>
      </c>
      <c r="AE104" s="14" t="s">
        <v>236</v>
      </c>
      <c r="AF104" s="14" t="s">
        <v>205</v>
      </c>
      <c r="AG104" s="14" t="s">
        <v>237</v>
      </c>
      <c r="AH104" s="14" t="s">
        <v>205</v>
      </c>
      <c r="AI104" s="14" t="s">
        <v>206</v>
      </c>
      <c r="AJ104" s="14" t="s">
        <v>207</v>
      </c>
      <c r="AK104" s="14" t="s">
        <v>207</v>
      </c>
      <c r="AX104" s="38"/>
      <c r="AY104" s="38"/>
      <c r="AZ104" s="38"/>
      <c r="BA104" s="38"/>
      <c r="BB104" s="38"/>
    </row>
    <row r="105" spans="1:54" x14ac:dyDescent="0.2">
      <c r="A105" s="43"/>
      <c r="B105" s="39"/>
      <c r="C105" s="43"/>
      <c r="D105" s="40"/>
      <c r="E105" s="41"/>
      <c r="F105" s="40"/>
      <c r="G105" s="40"/>
      <c r="H105" s="40"/>
      <c r="I105" s="40"/>
      <c r="J105" s="40"/>
      <c r="K105" s="40"/>
      <c r="L105" s="40"/>
      <c r="M105" s="40"/>
      <c r="N105" s="40"/>
      <c r="O105" s="40"/>
      <c r="P105" s="40"/>
      <c r="Q105" s="40"/>
      <c r="R105" s="40"/>
      <c r="S105" s="40"/>
      <c r="T105" s="40"/>
      <c r="U105" s="42"/>
      <c r="V105" s="42"/>
      <c r="W105" s="40"/>
      <c r="X105" s="40"/>
      <c r="Y105" s="2"/>
      <c r="Z105" s="40"/>
      <c r="AA105" s="40"/>
      <c r="AB105" s="40"/>
      <c r="AX105" s="38"/>
      <c r="AY105" s="38"/>
      <c r="AZ105" s="38"/>
      <c r="BA105" s="38"/>
      <c r="BB105" s="38"/>
    </row>
    <row r="106" spans="1:54" ht="15.75" x14ac:dyDescent="0.25">
      <c r="A106" s="43"/>
      <c r="B106" s="34" t="s">
        <v>164</v>
      </c>
      <c r="C106" s="43"/>
      <c r="D106" s="40"/>
      <c r="E106" s="41"/>
      <c r="F106" s="40"/>
      <c r="G106" s="40"/>
      <c r="H106" s="40"/>
      <c r="I106" s="40"/>
      <c r="J106" s="40"/>
      <c r="K106" s="40"/>
      <c r="L106" s="40"/>
      <c r="M106" s="40"/>
      <c r="N106" s="40"/>
      <c r="O106" s="40"/>
      <c r="P106" s="40"/>
      <c r="Q106" s="40"/>
      <c r="R106" s="40"/>
      <c r="S106" s="40"/>
      <c r="T106" s="40"/>
      <c r="U106" s="42"/>
      <c r="V106" s="42"/>
      <c r="W106" s="40"/>
      <c r="X106" s="40"/>
      <c r="Y106" s="2"/>
      <c r="Z106" s="40"/>
      <c r="AA106" s="40"/>
      <c r="AB106" s="40"/>
      <c r="AC106" s="14"/>
      <c r="AD106" s="14"/>
      <c r="AE106" s="14"/>
      <c r="AF106" s="14"/>
      <c r="AG106" s="14"/>
      <c r="AH106" s="14"/>
      <c r="AI106" s="14"/>
      <c r="AJ106" s="14"/>
      <c r="AK106" s="14"/>
      <c r="AX106" s="38"/>
      <c r="AY106" s="38"/>
      <c r="AZ106" s="38"/>
      <c r="BA106" s="38"/>
      <c r="BB106" s="38"/>
    </row>
    <row r="107" spans="1:54" x14ac:dyDescent="0.2">
      <c r="A107" s="43"/>
      <c r="B107" s="39"/>
      <c r="C107" s="33" t="s">
        <v>9</v>
      </c>
      <c r="D107" s="40">
        <v>100</v>
      </c>
      <c r="E107" s="41">
        <v>2011</v>
      </c>
      <c r="F107" s="40"/>
      <c r="G107" s="40">
        <v>85.616</v>
      </c>
      <c r="H107" s="40">
        <v>4819.95</v>
      </c>
      <c r="I107" s="40"/>
      <c r="J107" s="40">
        <v>2550.7159999999999</v>
      </c>
      <c r="K107" s="40">
        <v>2750.9679999999998</v>
      </c>
      <c r="L107" s="40">
        <v>1.9074320598292616</v>
      </c>
      <c r="M107" s="40"/>
      <c r="N107" s="40">
        <v>535.52</v>
      </c>
      <c r="O107" s="40">
        <v>561.95100000000002</v>
      </c>
      <c r="P107" s="40">
        <v>1.21169273031696</v>
      </c>
      <c r="Q107" s="40"/>
      <c r="R107" s="40">
        <v>0</v>
      </c>
      <c r="S107" s="40">
        <v>0</v>
      </c>
      <c r="T107" s="40"/>
      <c r="U107" s="42">
        <v>0</v>
      </c>
      <c r="V107" s="42">
        <v>0</v>
      </c>
      <c r="W107" s="40"/>
      <c r="X107" s="40">
        <v>98.5</v>
      </c>
      <c r="Y107" s="2">
        <v>2010</v>
      </c>
      <c r="Z107" s="40"/>
      <c r="AA107" s="40">
        <v>1.2</v>
      </c>
      <c r="AB107" s="40"/>
      <c r="AC107" s="14" t="s">
        <v>164</v>
      </c>
      <c r="AD107" s="14" t="s">
        <v>164</v>
      </c>
      <c r="AE107" s="14" t="s">
        <v>236</v>
      </c>
      <c r="AF107" s="14" t="s">
        <v>216</v>
      </c>
      <c r="AG107" s="14" t="s">
        <v>237</v>
      </c>
      <c r="AH107" s="14" t="s">
        <v>216</v>
      </c>
      <c r="AI107" s="14" t="s">
        <v>215</v>
      </c>
      <c r="AJ107" s="14" t="s">
        <v>217</v>
      </c>
      <c r="AK107" s="14" t="s">
        <v>127</v>
      </c>
      <c r="AX107" s="38"/>
      <c r="AY107" s="38"/>
      <c r="AZ107" s="38"/>
      <c r="BA107" s="38"/>
      <c r="BB107" s="38"/>
    </row>
    <row r="108" spans="1:54" x14ac:dyDescent="0.2">
      <c r="A108" s="43"/>
      <c r="B108" s="39"/>
      <c r="C108" s="33" t="s">
        <v>41</v>
      </c>
      <c r="D108" s="40">
        <v>84</v>
      </c>
      <c r="E108" s="41">
        <v>2010</v>
      </c>
      <c r="F108" s="40"/>
      <c r="G108" s="40">
        <v>88.704999999999998</v>
      </c>
      <c r="H108" s="40">
        <v>7635.62</v>
      </c>
      <c r="I108" s="40"/>
      <c r="J108" s="40">
        <v>3183.3139999999999</v>
      </c>
      <c r="K108" s="40">
        <v>3488.5410000000002</v>
      </c>
      <c r="L108" s="40">
        <v>2.3154192257265338</v>
      </c>
      <c r="M108" s="40"/>
      <c r="N108" s="40">
        <v>897.35799999999995</v>
      </c>
      <c r="O108" s="40">
        <v>857.76400000000001</v>
      </c>
      <c r="P108" s="40">
        <v>-1.1218074624742558</v>
      </c>
      <c r="Q108" s="40"/>
      <c r="R108" s="40">
        <v>0</v>
      </c>
      <c r="S108" s="40">
        <v>0</v>
      </c>
      <c r="T108" s="40"/>
      <c r="U108" s="42">
        <v>0</v>
      </c>
      <c r="V108" s="42">
        <v>0</v>
      </c>
      <c r="W108" s="40"/>
      <c r="X108" s="40">
        <v>99.4</v>
      </c>
      <c r="Y108" s="2">
        <v>2010</v>
      </c>
      <c r="Z108" s="40"/>
      <c r="AA108" s="40">
        <v>2.1</v>
      </c>
      <c r="AB108" s="40"/>
      <c r="AC108" s="14" t="s">
        <v>164</v>
      </c>
      <c r="AD108" s="14" t="s">
        <v>164</v>
      </c>
      <c r="AE108" s="14" t="s">
        <v>236</v>
      </c>
      <c r="AF108" s="14" t="s">
        <v>216</v>
      </c>
      <c r="AG108" s="14" t="s">
        <v>237</v>
      </c>
      <c r="AH108" s="14" t="s">
        <v>216</v>
      </c>
      <c r="AI108" s="14" t="s">
        <v>215</v>
      </c>
      <c r="AJ108" s="14" t="s">
        <v>217</v>
      </c>
      <c r="AK108" s="14" t="s">
        <v>127</v>
      </c>
      <c r="AX108" s="38"/>
      <c r="AY108" s="38"/>
      <c r="AZ108" s="38"/>
      <c r="BA108" s="38"/>
      <c r="BB108" s="38"/>
    </row>
    <row r="109" spans="1:54" x14ac:dyDescent="0.2">
      <c r="A109" s="43"/>
      <c r="B109" s="39"/>
      <c r="C109" s="43"/>
      <c r="D109" s="40"/>
      <c r="E109" s="41"/>
      <c r="F109" s="40"/>
      <c r="G109" s="40"/>
      <c r="H109" s="40"/>
      <c r="I109" s="40"/>
      <c r="J109" s="40"/>
      <c r="K109" s="40"/>
      <c r="L109" s="40"/>
      <c r="M109" s="40"/>
      <c r="N109" s="40"/>
      <c r="O109" s="40"/>
      <c r="P109" s="40"/>
      <c r="Q109" s="40"/>
      <c r="R109" s="40"/>
      <c r="S109" s="40"/>
      <c r="T109" s="40"/>
      <c r="U109" s="42"/>
      <c r="V109" s="42"/>
      <c r="W109" s="40"/>
      <c r="X109" s="40"/>
      <c r="Y109" s="2"/>
      <c r="Z109" s="40"/>
      <c r="AA109" s="40"/>
      <c r="AB109" s="40"/>
      <c r="AX109" s="38"/>
      <c r="AY109" s="38"/>
      <c r="AZ109" s="38"/>
      <c r="BA109" s="38"/>
      <c r="BB109" s="38"/>
    </row>
    <row r="110" spans="1:54" ht="15.75" x14ac:dyDescent="0.25">
      <c r="A110" s="43"/>
      <c r="B110" s="34" t="s">
        <v>203</v>
      </c>
      <c r="C110" s="43"/>
      <c r="D110" s="40"/>
      <c r="E110" s="41"/>
      <c r="F110" s="40"/>
      <c r="G110" s="40"/>
      <c r="H110" s="40"/>
      <c r="I110" s="40"/>
      <c r="J110" s="40"/>
      <c r="K110" s="40"/>
      <c r="L110" s="40"/>
      <c r="M110" s="40"/>
      <c r="N110" s="40"/>
      <c r="O110" s="40"/>
      <c r="P110" s="40"/>
      <c r="Q110" s="40"/>
      <c r="R110" s="40"/>
      <c r="S110" s="40"/>
      <c r="T110" s="40"/>
      <c r="U110" s="42"/>
      <c r="V110" s="42"/>
      <c r="W110" s="40"/>
      <c r="X110" s="40"/>
      <c r="Y110" s="2"/>
      <c r="Z110" s="40"/>
      <c r="AA110" s="40"/>
      <c r="AB110" s="40"/>
      <c r="AX110" s="38"/>
      <c r="AY110" s="38"/>
      <c r="AZ110" s="38"/>
      <c r="BA110" s="38"/>
      <c r="BB110" s="38"/>
    </row>
    <row r="111" spans="1:54" x14ac:dyDescent="0.2">
      <c r="A111" s="43"/>
      <c r="B111" s="39"/>
      <c r="C111" s="33" t="s">
        <v>170</v>
      </c>
      <c r="D111" s="40" t="s">
        <v>127</v>
      </c>
      <c r="E111" s="41" t="s">
        <v>127</v>
      </c>
      <c r="F111" s="40"/>
      <c r="G111" s="40">
        <v>20.634</v>
      </c>
      <c r="H111" s="40">
        <v>11.54</v>
      </c>
      <c r="I111" s="40"/>
      <c r="J111" s="40">
        <v>2.831</v>
      </c>
      <c r="K111" s="40">
        <v>5.0640000000000001</v>
      </c>
      <c r="L111" s="40">
        <v>15.648087973045666</v>
      </c>
      <c r="M111" s="40"/>
      <c r="N111" s="40">
        <v>21.754999999999999</v>
      </c>
      <c r="O111" s="40">
        <v>25.774999999999999</v>
      </c>
      <c r="P111" s="40">
        <v>4.3301655656659221</v>
      </c>
      <c r="Q111" s="40"/>
      <c r="R111" s="40">
        <v>89.23</v>
      </c>
      <c r="S111" s="40">
        <v>95.171000000000006</v>
      </c>
      <c r="T111" s="40"/>
      <c r="U111" s="42">
        <v>86.16</v>
      </c>
      <c r="V111" s="42">
        <v>92.25</v>
      </c>
      <c r="W111" s="40"/>
      <c r="X111" s="40">
        <v>38.6</v>
      </c>
      <c r="Y111" s="2">
        <v>2011</v>
      </c>
      <c r="Z111" s="40"/>
      <c r="AA111" s="40">
        <v>46</v>
      </c>
      <c r="AB111" s="40"/>
      <c r="AC111" s="14" t="s">
        <v>171</v>
      </c>
      <c r="AD111" s="14" t="s">
        <v>171</v>
      </c>
      <c r="AE111" s="14" t="s">
        <v>234</v>
      </c>
      <c r="AF111" s="14" t="s">
        <v>127</v>
      </c>
      <c r="AG111" s="14" t="s">
        <v>235</v>
      </c>
      <c r="AH111" s="14" t="s">
        <v>127</v>
      </c>
      <c r="AI111" s="14" t="s">
        <v>210</v>
      </c>
      <c r="AJ111" s="14" t="s">
        <v>209</v>
      </c>
      <c r="AK111" s="14" t="s">
        <v>209</v>
      </c>
      <c r="AX111" s="38"/>
      <c r="AY111" s="38"/>
      <c r="AZ111" s="38"/>
      <c r="BA111" s="38"/>
      <c r="BB111" s="38"/>
    </row>
    <row r="112" spans="1:54" x14ac:dyDescent="0.2">
      <c r="A112" s="43"/>
      <c r="B112" s="39"/>
      <c r="C112" s="33" t="s">
        <v>77</v>
      </c>
      <c r="D112" s="40">
        <v>100</v>
      </c>
      <c r="E112" s="41">
        <v>2009</v>
      </c>
      <c r="F112" s="40"/>
      <c r="G112" s="40">
        <v>42.637999999999998</v>
      </c>
      <c r="H112" s="40">
        <v>60.34</v>
      </c>
      <c r="I112" s="40"/>
      <c r="J112" s="40">
        <v>33.125999999999998</v>
      </c>
      <c r="K112" s="40">
        <v>30.981000000000002</v>
      </c>
      <c r="L112" s="40">
        <v>-1.6596819471610291</v>
      </c>
      <c r="M112" s="40"/>
      <c r="N112" s="40">
        <v>43.737000000000002</v>
      </c>
      <c r="O112" s="40">
        <v>49.581000000000003</v>
      </c>
      <c r="P112" s="40">
        <v>3.1850010164759857</v>
      </c>
      <c r="Q112" s="40"/>
      <c r="R112" s="40">
        <v>0.65</v>
      </c>
      <c r="S112" s="40">
        <v>74.754000000000005</v>
      </c>
      <c r="T112" s="40"/>
      <c r="U112" s="42">
        <v>0</v>
      </c>
      <c r="V112" s="42">
        <v>0</v>
      </c>
      <c r="W112" s="40"/>
      <c r="X112" s="40">
        <v>99.5</v>
      </c>
      <c r="Y112" s="2">
        <v>2010</v>
      </c>
      <c r="Z112" s="40"/>
      <c r="AA112" s="40">
        <v>3</v>
      </c>
      <c r="AB112" s="40"/>
      <c r="AC112" s="14" t="s">
        <v>171</v>
      </c>
      <c r="AD112" s="14" t="s">
        <v>171</v>
      </c>
      <c r="AE112" s="14" t="s">
        <v>230</v>
      </c>
      <c r="AF112" s="14" t="s">
        <v>205</v>
      </c>
      <c r="AG112" s="14" t="s">
        <v>231</v>
      </c>
      <c r="AH112" s="14" t="s">
        <v>205</v>
      </c>
      <c r="AI112" s="14" t="s">
        <v>213</v>
      </c>
      <c r="AJ112" s="14" t="s">
        <v>214</v>
      </c>
      <c r="AK112" s="14" t="s">
        <v>214</v>
      </c>
      <c r="AX112" s="38"/>
      <c r="AY112" s="38"/>
      <c r="AZ112" s="38"/>
      <c r="BA112" s="38"/>
      <c r="BB112" s="38"/>
    </row>
    <row r="113" spans="1:54" x14ac:dyDescent="0.2">
      <c r="A113" s="43"/>
      <c r="B113" s="39"/>
      <c r="C113" s="33" t="s">
        <v>44</v>
      </c>
      <c r="D113" s="40">
        <v>2.9</v>
      </c>
      <c r="E113" s="41">
        <v>2006</v>
      </c>
      <c r="F113" s="40"/>
      <c r="G113" s="40">
        <v>29.905000000000001</v>
      </c>
      <c r="H113" s="40">
        <v>106.74</v>
      </c>
      <c r="I113" s="40"/>
      <c r="J113" s="40">
        <v>24.757000000000001</v>
      </c>
      <c r="K113" s="40">
        <v>33.235999999999997</v>
      </c>
      <c r="L113" s="40">
        <v>7.6409899968421735</v>
      </c>
      <c r="M113" s="40"/>
      <c r="N113" s="40">
        <v>93.376999999999995</v>
      </c>
      <c r="O113" s="40">
        <v>108.538</v>
      </c>
      <c r="P113" s="40">
        <v>3.8330173056610128</v>
      </c>
      <c r="Q113" s="40"/>
      <c r="R113" s="40">
        <v>0</v>
      </c>
      <c r="S113" s="40">
        <v>55.34</v>
      </c>
      <c r="T113" s="40"/>
      <c r="U113" s="42">
        <v>0</v>
      </c>
      <c r="V113" s="42">
        <v>0</v>
      </c>
      <c r="W113" s="40"/>
      <c r="X113" s="40">
        <v>88.6</v>
      </c>
      <c r="Y113" s="2">
        <v>2006</v>
      </c>
      <c r="Z113" s="40"/>
      <c r="AA113" s="40">
        <v>4.3</v>
      </c>
      <c r="AB113" s="40"/>
      <c r="AC113" s="14" t="s">
        <v>171</v>
      </c>
      <c r="AD113" s="14" t="s">
        <v>171</v>
      </c>
      <c r="AE113" s="14" t="s">
        <v>230</v>
      </c>
      <c r="AF113" s="14" t="s">
        <v>211</v>
      </c>
      <c r="AG113" s="14" t="s">
        <v>231</v>
      </c>
      <c r="AH113" s="14" t="s">
        <v>212</v>
      </c>
      <c r="AI113" s="14" t="s">
        <v>206</v>
      </c>
      <c r="AJ113" s="14" t="s">
        <v>207</v>
      </c>
      <c r="AK113" s="14" t="s">
        <v>207</v>
      </c>
      <c r="AX113" s="38"/>
      <c r="AY113" s="38"/>
      <c r="AZ113" s="38"/>
      <c r="BA113" s="38"/>
      <c r="BB113" s="38"/>
    </row>
    <row r="114" spans="1:54" x14ac:dyDescent="0.2">
      <c r="A114" s="43"/>
      <c r="B114" s="39"/>
      <c r="C114" s="33" t="s">
        <v>172</v>
      </c>
      <c r="D114" s="40">
        <v>100</v>
      </c>
      <c r="E114" s="41">
        <v>2006</v>
      </c>
      <c r="F114" s="40"/>
      <c r="G114" s="40">
        <v>83.44</v>
      </c>
      <c r="H114" s="40">
        <v>617.21</v>
      </c>
      <c r="I114" s="40"/>
      <c r="J114" s="40">
        <v>431.85300000000001</v>
      </c>
      <c r="K114" s="40">
        <v>346.16699999999997</v>
      </c>
      <c r="L114" s="40">
        <v>-5.3790223774067059</v>
      </c>
      <c r="M114" s="40"/>
      <c r="N114" s="40">
        <v>117.05200000000001</v>
      </c>
      <c r="O114" s="40">
        <v>70.685000000000002</v>
      </c>
      <c r="P114" s="40">
        <v>-11.846998124272258</v>
      </c>
      <c r="Q114" s="40"/>
      <c r="R114" s="40">
        <v>0</v>
      </c>
      <c r="S114" s="40">
        <v>0</v>
      </c>
      <c r="T114" s="40"/>
      <c r="U114" s="42">
        <v>0</v>
      </c>
      <c r="V114" s="42">
        <v>21.9</v>
      </c>
      <c r="W114" s="40"/>
      <c r="X114" s="40">
        <v>97.3</v>
      </c>
      <c r="Y114" s="2">
        <v>2009</v>
      </c>
      <c r="Z114" s="40"/>
      <c r="AA114" s="40">
        <v>2</v>
      </c>
      <c r="AB114" s="40"/>
      <c r="AC114" s="14" t="s">
        <v>173</v>
      </c>
      <c r="AD114" s="14" t="s">
        <v>173</v>
      </c>
      <c r="AE114" s="14" t="s">
        <v>236</v>
      </c>
      <c r="AF114" s="14" t="s">
        <v>127</v>
      </c>
      <c r="AG114" s="14" t="s">
        <v>237</v>
      </c>
      <c r="AH114" s="14" t="s">
        <v>127</v>
      </c>
      <c r="AI114" s="14" t="s">
        <v>215</v>
      </c>
      <c r="AJ114" s="14" t="s">
        <v>217</v>
      </c>
      <c r="AK114" s="14" t="s">
        <v>127</v>
      </c>
      <c r="AX114" s="38"/>
      <c r="AY114" s="38"/>
      <c r="AZ114" s="38"/>
      <c r="BA114" s="38"/>
      <c r="BB114" s="38"/>
    </row>
    <row r="115" spans="1:54" x14ac:dyDescent="0.2">
      <c r="A115" s="43"/>
      <c r="B115" s="39"/>
      <c r="C115" s="33" t="s">
        <v>93</v>
      </c>
      <c r="D115" s="40">
        <v>1.4</v>
      </c>
      <c r="E115" s="41">
        <v>2003</v>
      </c>
      <c r="F115" s="40"/>
      <c r="G115" s="40">
        <v>38.728000000000002</v>
      </c>
      <c r="H115" s="40" t="s">
        <v>127</v>
      </c>
      <c r="I115" s="40"/>
      <c r="J115" s="40">
        <v>5.4020000000000001</v>
      </c>
      <c r="K115" s="40">
        <v>7.5010000000000003</v>
      </c>
      <c r="L115" s="40">
        <v>8.5528290743534399</v>
      </c>
      <c r="M115" s="40"/>
      <c r="N115" s="40">
        <v>9.9480000000000004</v>
      </c>
      <c r="O115" s="40">
        <v>12.582000000000001</v>
      </c>
      <c r="P115" s="40">
        <v>6.0482426365812358</v>
      </c>
      <c r="Q115" s="40"/>
      <c r="R115" s="40" t="s">
        <v>127</v>
      </c>
      <c r="S115" s="40" t="s">
        <v>127</v>
      </c>
      <c r="T115" s="40"/>
      <c r="U115" s="42">
        <v>75.7</v>
      </c>
      <c r="V115" s="42">
        <v>86.4</v>
      </c>
      <c r="W115" s="40"/>
      <c r="X115" s="40">
        <v>31.1</v>
      </c>
      <c r="Y115" s="2">
        <v>2011</v>
      </c>
      <c r="Z115" s="40"/>
      <c r="AA115" s="40">
        <v>24</v>
      </c>
      <c r="AB115" s="40"/>
      <c r="AC115" s="14" t="s">
        <v>171</v>
      </c>
      <c r="AD115" s="14" t="s">
        <v>171</v>
      </c>
      <c r="AE115" s="14" t="s">
        <v>234</v>
      </c>
      <c r="AF115" s="14" t="s">
        <v>208</v>
      </c>
      <c r="AG115" s="14" t="s">
        <v>235</v>
      </c>
      <c r="AH115" s="14" t="s">
        <v>208</v>
      </c>
      <c r="AI115" s="14" t="s">
        <v>210</v>
      </c>
      <c r="AJ115" s="14" t="s">
        <v>209</v>
      </c>
      <c r="AK115" s="14" t="s">
        <v>209</v>
      </c>
      <c r="AX115" s="38"/>
      <c r="AY115" s="38"/>
      <c r="AZ115" s="38"/>
      <c r="BA115" s="38"/>
      <c r="BB115" s="38"/>
    </row>
    <row r="116" spans="1:54" x14ac:dyDescent="0.2">
      <c r="A116" s="43"/>
      <c r="B116" s="39"/>
      <c r="C116" s="33" t="s">
        <v>78</v>
      </c>
      <c r="D116" s="40">
        <v>90</v>
      </c>
      <c r="E116" s="41">
        <v>2009</v>
      </c>
      <c r="F116" s="40"/>
      <c r="G116" s="40">
        <v>84.721999999999994</v>
      </c>
      <c r="H116" s="40">
        <v>78.8</v>
      </c>
      <c r="I116" s="40"/>
      <c r="J116" s="40">
        <v>63.674999999999997</v>
      </c>
      <c r="K116" s="40">
        <v>58.35</v>
      </c>
      <c r="L116" s="40">
        <v>-2.1596547146012002</v>
      </c>
      <c r="M116" s="40"/>
      <c r="N116" s="40">
        <v>11.04</v>
      </c>
      <c r="O116" s="40">
        <v>10.728999999999999</v>
      </c>
      <c r="P116" s="40">
        <v>-0.71182159297703551</v>
      </c>
      <c r="Q116" s="40"/>
      <c r="R116" s="40">
        <v>0</v>
      </c>
      <c r="S116" s="40">
        <v>67.028000000000006</v>
      </c>
      <c r="T116" s="40"/>
      <c r="U116" s="42">
        <v>50.94</v>
      </c>
      <c r="V116" s="42">
        <v>72.55</v>
      </c>
      <c r="W116" s="40"/>
      <c r="X116" s="40">
        <v>58.2</v>
      </c>
      <c r="Y116" s="2">
        <v>2010</v>
      </c>
      <c r="Z116" s="40"/>
      <c r="AA116" s="40">
        <v>18</v>
      </c>
      <c r="AB116" s="40"/>
      <c r="AC116" s="14" t="s">
        <v>171</v>
      </c>
      <c r="AD116" s="14" t="s">
        <v>171</v>
      </c>
      <c r="AE116" s="14" t="s">
        <v>232</v>
      </c>
      <c r="AF116" s="14" t="s">
        <v>211</v>
      </c>
      <c r="AG116" s="14" t="s">
        <v>233</v>
      </c>
      <c r="AH116" s="14" t="s">
        <v>212</v>
      </c>
      <c r="AI116" s="14" t="s">
        <v>213</v>
      </c>
      <c r="AJ116" s="14" t="s">
        <v>209</v>
      </c>
      <c r="AK116" s="14" t="s">
        <v>209</v>
      </c>
      <c r="AX116" s="38"/>
      <c r="AY116" s="38"/>
      <c r="AZ116" s="38"/>
      <c r="BA116" s="38"/>
      <c r="BB116" s="38"/>
    </row>
    <row r="117" spans="1:54" x14ac:dyDescent="0.2">
      <c r="A117" s="43"/>
      <c r="B117" s="39"/>
      <c r="C117" s="33" t="s">
        <v>174</v>
      </c>
      <c r="D117" s="40">
        <v>100</v>
      </c>
      <c r="E117" s="41">
        <v>2010</v>
      </c>
      <c r="F117" s="40"/>
      <c r="G117" s="40">
        <v>85.210999999999999</v>
      </c>
      <c r="H117" s="40">
        <v>846.5</v>
      </c>
      <c r="I117" s="40"/>
      <c r="J117" s="40">
        <v>538.20500000000004</v>
      </c>
      <c r="K117" s="40">
        <v>519.91800000000001</v>
      </c>
      <c r="L117" s="40">
        <v>-0.86048697598688495</v>
      </c>
      <c r="M117" s="40"/>
      <c r="N117" s="40">
        <v>97.665999999999997</v>
      </c>
      <c r="O117" s="40">
        <v>90.408000000000001</v>
      </c>
      <c r="P117" s="40">
        <v>-1.9120032147660448</v>
      </c>
      <c r="Q117" s="40"/>
      <c r="R117" s="40">
        <v>0</v>
      </c>
      <c r="S117" s="40">
        <v>0</v>
      </c>
      <c r="T117" s="40"/>
      <c r="U117" s="42">
        <v>0</v>
      </c>
      <c r="V117" s="42">
        <v>0</v>
      </c>
      <c r="W117" s="40"/>
      <c r="X117" s="40">
        <v>99.7</v>
      </c>
      <c r="Y117" s="2">
        <v>2011</v>
      </c>
      <c r="Z117" s="40"/>
      <c r="AA117" s="40">
        <v>2.4</v>
      </c>
      <c r="AB117" s="40"/>
      <c r="AC117" s="14" t="s">
        <v>171</v>
      </c>
      <c r="AD117" s="14" t="s">
        <v>171</v>
      </c>
      <c r="AE117" s="14" t="s">
        <v>236</v>
      </c>
      <c r="AF117" s="14" t="s">
        <v>127</v>
      </c>
      <c r="AG117" s="14" t="s">
        <v>237</v>
      </c>
      <c r="AH117" s="14" t="s">
        <v>127</v>
      </c>
      <c r="AI117" s="14" t="s">
        <v>215</v>
      </c>
      <c r="AJ117" s="14" t="s">
        <v>217</v>
      </c>
      <c r="AK117" s="14" t="s">
        <v>127</v>
      </c>
      <c r="AX117" s="38"/>
      <c r="AY117" s="38"/>
      <c r="AZ117" s="38"/>
      <c r="BA117" s="38"/>
      <c r="BB117" s="38"/>
    </row>
    <row r="118" spans="1:54" x14ac:dyDescent="0.2">
      <c r="A118" s="43"/>
      <c r="B118" s="39"/>
      <c r="C118" s="33" t="s">
        <v>97</v>
      </c>
      <c r="D118" s="40">
        <v>26.1</v>
      </c>
      <c r="E118" s="41">
        <v>2009</v>
      </c>
      <c r="F118" s="40"/>
      <c r="G118" s="40">
        <v>43.110999999999997</v>
      </c>
      <c r="H118" s="40">
        <v>22.08</v>
      </c>
      <c r="I118" s="40"/>
      <c r="J118" s="40">
        <v>5.4720000000000004</v>
      </c>
      <c r="K118" s="40">
        <v>8.34</v>
      </c>
      <c r="L118" s="40">
        <v>11.110471485704965</v>
      </c>
      <c r="M118" s="40"/>
      <c r="N118" s="40">
        <v>13.404</v>
      </c>
      <c r="O118" s="40">
        <v>21.137</v>
      </c>
      <c r="P118" s="40">
        <v>12.060416439026778</v>
      </c>
      <c r="Q118" s="40"/>
      <c r="R118" s="40">
        <v>55.29</v>
      </c>
      <c r="S118" s="40">
        <v>90.762</v>
      </c>
      <c r="T118" s="40"/>
      <c r="U118" s="42">
        <v>55.75</v>
      </c>
      <c r="V118" s="42">
        <v>75.239999999999995</v>
      </c>
      <c r="W118" s="40"/>
      <c r="X118" s="40">
        <v>71</v>
      </c>
      <c r="Y118" s="2">
        <v>2010</v>
      </c>
      <c r="Z118" s="40"/>
      <c r="AA118" s="40">
        <v>25</v>
      </c>
      <c r="AB118" s="40"/>
      <c r="AC118" s="14" t="s">
        <v>171</v>
      </c>
      <c r="AD118" s="14" t="s">
        <v>171</v>
      </c>
      <c r="AE118" s="14" t="s">
        <v>234</v>
      </c>
      <c r="AF118" s="14" t="s">
        <v>211</v>
      </c>
      <c r="AG118" s="14" t="s">
        <v>235</v>
      </c>
      <c r="AH118" s="14" t="s">
        <v>211</v>
      </c>
      <c r="AI118" s="14" t="s">
        <v>210</v>
      </c>
      <c r="AJ118" s="14" t="s">
        <v>209</v>
      </c>
      <c r="AK118" s="14" t="s">
        <v>209</v>
      </c>
      <c r="AX118" s="38"/>
      <c r="AY118" s="38"/>
      <c r="AZ118" s="38"/>
      <c r="BA118" s="38"/>
      <c r="BB118" s="38"/>
    </row>
    <row r="119" spans="1:54" x14ac:dyDescent="0.2">
      <c r="A119" s="43"/>
      <c r="B119" s="39"/>
      <c r="C119" s="33" t="s">
        <v>61</v>
      </c>
      <c r="D119" s="40">
        <v>96.9</v>
      </c>
      <c r="E119" s="41">
        <v>2010</v>
      </c>
      <c r="F119" s="40"/>
      <c r="G119" s="40">
        <v>65.228999999999999</v>
      </c>
      <c r="H119" s="40">
        <v>181.35</v>
      </c>
      <c r="I119" s="40"/>
      <c r="J119" s="40">
        <v>44.667000000000002</v>
      </c>
      <c r="K119" s="40">
        <v>89.117000000000004</v>
      </c>
      <c r="L119" s="40">
        <v>18.848428454488641</v>
      </c>
      <c r="M119" s="40"/>
      <c r="N119" s="40">
        <v>41.927999999999997</v>
      </c>
      <c r="O119" s="40">
        <v>55.442</v>
      </c>
      <c r="P119" s="40">
        <v>7.2342911835993284</v>
      </c>
      <c r="Q119" s="40"/>
      <c r="R119" s="40">
        <v>0</v>
      </c>
      <c r="S119" s="40">
        <v>24.120999999999999</v>
      </c>
      <c r="T119" s="40"/>
      <c r="U119" s="42">
        <v>0</v>
      </c>
      <c r="V119" s="42">
        <v>28.96</v>
      </c>
      <c r="W119" s="40"/>
      <c r="X119" s="40">
        <v>99.6</v>
      </c>
      <c r="Y119" s="2">
        <v>2010</v>
      </c>
      <c r="Z119" s="40"/>
      <c r="AA119" s="40">
        <v>3.7</v>
      </c>
      <c r="AB119" s="40"/>
      <c r="AC119" s="14" t="s">
        <v>171</v>
      </c>
      <c r="AD119" s="14" t="s">
        <v>171</v>
      </c>
      <c r="AE119" s="14" t="s">
        <v>232</v>
      </c>
      <c r="AF119" s="14" t="s">
        <v>211</v>
      </c>
      <c r="AG119" s="14" t="s">
        <v>233</v>
      </c>
      <c r="AH119" s="14" t="s">
        <v>212</v>
      </c>
      <c r="AI119" s="14" t="s">
        <v>206</v>
      </c>
      <c r="AJ119" s="14" t="s">
        <v>207</v>
      </c>
      <c r="AK119" s="14" t="s">
        <v>207</v>
      </c>
      <c r="AX119" s="38"/>
      <c r="AY119" s="38"/>
      <c r="AZ119" s="38"/>
      <c r="BA119" s="38"/>
      <c r="BB119" s="38"/>
    </row>
    <row r="120" spans="1:54" x14ac:dyDescent="0.2">
      <c r="A120" s="43"/>
      <c r="B120" s="39"/>
      <c r="C120" s="33" t="s">
        <v>11</v>
      </c>
      <c r="D120" s="40">
        <v>65</v>
      </c>
      <c r="E120" s="41">
        <v>2008</v>
      </c>
      <c r="F120" s="40"/>
      <c r="G120" s="40">
        <v>50.621000000000002</v>
      </c>
      <c r="H120" s="40">
        <v>1074.78</v>
      </c>
      <c r="I120" s="40"/>
      <c r="J120" s="40">
        <v>576.14499999999998</v>
      </c>
      <c r="K120" s="40">
        <v>667.303</v>
      </c>
      <c r="L120" s="40">
        <v>3.7403765447519222</v>
      </c>
      <c r="M120" s="40"/>
      <c r="N120" s="40">
        <v>646.327</v>
      </c>
      <c r="O120" s="40">
        <v>761.59</v>
      </c>
      <c r="P120" s="40">
        <v>4.1878877706045703</v>
      </c>
      <c r="Q120" s="40"/>
      <c r="R120" s="40">
        <v>0</v>
      </c>
      <c r="S120" s="40">
        <v>0</v>
      </c>
      <c r="T120" s="40"/>
      <c r="U120" s="42">
        <v>0</v>
      </c>
      <c r="V120" s="42">
        <v>0</v>
      </c>
      <c r="W120" s="40"/>
      <c r="X120" s="40">
        <v>98.3</v>
      </c>
      <c r="Y120" s="2">
        <v>2009</v>
      </c>
      <c r="Z120" s="40"/>
      <c r="AA120" s="40">
        <v>1</v>
      </c>
      <c r="AB120" s="40"/>
      <c r="AC120" s="14" t="s">
        <v>175</v>
      </c>
      <c r="AD120" s="14" t="s">
        <v>175</v>
      </c>
      <c r="AE120" s="14" t="s">
        <v>230</v>
      </c>
      <c r="AF120" s="14" t="s">
        <v>216</v>
      </c>
      <c r="AG120" s="14" t="s">
        <v>231</v>
      </c>
      <c r="AH120" s="14" t="s">
        <v>216</v>
      </c>
      <c r="AI120" s="14" t="s">
        <v>215</v>
      </c>
      <c r="AJ120" s="14" t="s">
        <v>217</v>
      </c>
      <c r="AK120" s="14" t="s">
        <v>127</v>
      </c>
      <c r="AX120" s="38"/>
      <c r="AY120" s="38"/>
      <c r="AZ120" s="38"/>
      <c r="BA120" s="38"/>
      <c r="BB120" s="38"/>
    </row>
    <row r="121" spans="1:54" x14ac:dyDescent="0.2">
      <c r="A121" s="43"/>
      <c r="B121" s="39"/>
      <c r="C121" s="33" t="s">
        <v>81</v>
      </c>
      <c r="D121" s="40">
        <v>25</v>
      </c>
      <c r="E121" s="41">
        <v>2008</v>
      </c>
      <c r="F121" s="40"/>
      <c r="G121" s="40">
        <v>35.113999999999997</v>
      </c>
      <c r="H121" s="40">
        <v>109.85</v>
      </c>
      <c r="I121" s="40"/>
      <c r="J121" s="40">
        <v>25.861000000000001</v>
      </c>
      <c r="K121" s="40">
        <v>34.625</v>
      </c>
      <c r="L121" s="40">
        <v>7.5687487618554483</v>
      </c>
      <c r="M121" s="40"/>
      <c r="N121" s="40">
        <v>103.15300000000001</v>
      </c>
      <c r="O121" s="40">
        <v>123.94799999999999</v>
      </c>
      <c r="P121" s="40">
        <v>4.6982481822679834</v>
      </c>
      <c r="Q121" s="40"/>
      <c r="R121" s="40">
        <v>0</v>
      </c>
      <c r="S121" s="40">
        <v>54.037999999999997</v>
      </c>
      <c r="T121" s="40"/>
      <c r="U121" s="42">
        <v>0</v>
      </c>
      <c r="V121" s="42">
        <v>0</v>
      </c>
      <c r="W121" s="40"/>
      <c r="X121" s="40">
        <v>97.4</v>
      </c>
      <c r="Y121" s="2">
        <v>2010</v>
      </c>
      <c r="Z121" s="40"/>
      <c r="AA121" s="40">
        <v>6.7</v>
      </c>
      <c r="AB121" s="40"/>
      <c r="AC121" s="14" t="s">
        <v>171</v>
      </c>
      <c r="AD121" s="14" t="s">
        <v>171</v>
      </c>
      <c r="AE121" s="14" t="s">
        <v>230</v>
      </c>
      <c r="AF121" s="14" t="s">
        <v>211</v>
      </c>
      <c r="AG121" s="14" t="s">
        <v>231</v>
      </c>
      <c r="AH121" s="14" t="s">
        <v>212</v>
      </c>
      <c r="AI121" s="14" t="s">
        <v>213</v>
      </c>
      <c r="AJ121" s="14" t="s">
        <v>214</v>
      </c>
      <c r="AK121" s="14" t="s">
        <v>214</v>
      </c>
      <c r="AX121" s="38"/>
      <c r="AY121" s="38"/>
      <c r="AZ121" s="38"/>
      <c r="BA121" s="38"/>
      <c r="BB121" s="38"/>
    </row>
    <row r="122" spans="1:54" ht="33.75" x14ac:dyDescent="0.2">
      <c r="A122" s="43"/>
      <c r="B122" s="39"/>
      <c r="C122" s="33" t="s">
        <v>266</v>
      </c>
      <c r="D122" s="40">
        <v>100</v>
      </c>
      <c r="E122" s="41">
        <v>2010</v>
      </c>
      <c r="F122" s="40"/>
      <c r="G122" s="40" t="s">
        <v>127</v>
      </c>
      <c r="H122" s="40" t="s">
        <v>127</v>
      </c>
      <c r="I122" s="40"/>
      <c r="J122" s="40" t="s">
        <v>127</v>
      </c>
      <c r="K122" s="40" t="s">
        <v>127</v>
      </c>
      <c r="L122" s="40" t="s">
        <v>127</v>
      </c>
      <c r="M122" s="40"/>
      <c r="N122" s="40" t="s">
        <v>127</v>
      </c>
      <c r="O122" s="40" t="s">
        <v>127</v>
      </c>
      <c r="P122" s="40" t="s">
        <v>127</v>
      </c>
      <c r="Q122" s="40"/>
      <c r="R122" s="40" t="s">
        <v>127</v>
      </c>
      <c r="S122" s="40" t="s">
        <v>127</v>
      </c>
      <c r="T122" s="40"/>
      <c r="U122" s="42" t="s">
        <v>127</v>
      </c>
      <c r="V122" s="42" t="s">
        <v>127</v>
      </c>
      <c r="W122" s="40"/>
      <c r="X122" s="40" t="s">
        <v>127</v>
      </c>
      <c r="Y122" s="2" t="s">
        <v>127</v>
      </c>
      <c r="Z122" s="40"/>
      <c r="AA122" s="40" t="s">
        <v>127</v>
      </c>
      <c r="AB122" s="40"/>
      <c r="AC122" s="14" t="s">
        <v>171</v>
      </c>
      <c r="AD122" s="14" t="s">
        <v>171</v>
      </c>
      <c r="AE122" s="14" t="s">
        <v>236</v>
      </c>
      <c r="AF122" s="14" t="s">
        <v>127</v>
      </c>
      <c r="AG122" s="14" t="s">
        <v>237</v>
      </c>
      <c r="AH122" s="14" t="s">
        <v>127</v>
      </c>
      <c r="AI122" s="14" t="s">
        <v>215</v>
      </c>
      <c r="AJ122" s="14" t="s">
        <v>217</v>
      </c>
      <c r="AK122" s="14" t="s">
        <v>127</v>
      </c>
      <c r="AX122" s="38"/>
      <c r="AY122" s="38"/>
      <c r="AZ122" s="38"/>
      <c r="BA122" s="38"/>
      <c r="BB122" s="38"/>
    </row>
    <row r="123" spans="1:54" x14ac:dyDescent="0.2">
      <c r="A123" s="43"/>
      <c r="B123" s="39"/>
      <c r="C123" s="33" t="s">
        <v>107</v>
      </c>
      <c r="D123" s="40">
        <v>12.5</v>
      </c>
      <c r="E123" s="41">
        <v>2010</v>
      </c>
      <c r="F123" s="40"/>
      <c r="G123" s="40">
        <v>40.637</v>
      </c>
      <c r="H123" s="40">
        <v>24.02</v>
      </c>
      <c r="I123" s="40"/>
      <c r="J123" s="40">
        <v>8.2040000000000006</v>
      </c>
      <c r="K123" s="40">
        <v>12.595000000000001</v>
      </c>
      <c r="L123" s="40">
        <v>11.312293219059422</v>
      </c>
      <c r="M123" s="40"/>
      <c r="N123" s="40">
        <v>21.959</v>
      </c>
      <c r="O123" s="40">
        <v>24.683</v>
      </c>
      <c r="P123" s="40">
        <v>2.9665937721716773</v>
      </c>
      <c r="Q123" s="40"/>
      <c r="R123" s="40">
        <v>65.05</v>
      </c>
      <c r="S123" s="40">
        <v>89.950999999999993</v>
      </c>
      <c r="T123" s="40"/>
      <c r="U123" s="42">
        <v>33.049999999999997</v>
      </c>
      <c r="V123" s="42">
        <v>62.53</v>
      </c>
      <c r="W123" s="40"/>
      <c r="X123" s="40">
        <v>57.7</v>
      </c>
      <c r="Y123" s="2">
        <v>2009</v>
      </c>
      <c r="Z123" s="40"/>
      <c r="AA123" s="40">
        <v>20</v>
      </c>
      <c r="AB123" s="40"/>
      <c r="AC123" s="14" t="s">
        <v>171</v>
      </c>
      <c r="AD123" s="14" t="s">
        <v>171</v>
      </c>
      <c r="AE123" s="14" t="s">
        <v>234</v>
      </c>
      <c r="AF123" s="14" t="s">
        <v>208</v>
      </c>
      <c r="AG123" s="14" t="s">
        <v>233</v>
      </c>
      <c r="AH123" s="14" t="s">
        <v>208</v>
      </c>
      <c r="AI123" s="14" t="s">
        <v>213</v>
      </c>
      <c r="AJ123" s="14" t="s">
        <v>214</v>
      </c>
      <c r="AK123" s="14" t="s">
        <v>214</v>
      </c>
      <c r="AX123" s="38"/>
      <c r="AY123" s="38"/>
      <c r="AZ123" s="38"/>
      <c r="BA123" s="38"/>
      <c r="BB123" s="38"/>
    </row>
    <row r="124" spans="1:54" x14ac:dyDescent="0.2">
      <c r="A124" s="43"/>
      <c r="B124" s="39"/>
      <c r="C124" s="33" t="s">
        <v>108</v>
      </c>
      <c r="D124" s="40">
        <v>59</v>
      </c>
      <c r="E124" s="41">
        <v>2010</v>
      </c>
      <c r="F124" s="40"/>
      <c r="G124" s="40">
        <v>50.116</v>
      </c>
      <c r="H124" s="40">
        <v>47.61</v>
      </c>
      <c r="I124" s="40"/>
      <c r="J124" s="40">
        <v>17.177</v>
      </c>
      <c r="K124" s="40">
        <v>15.641999999999999</v>
      </c>
      <c r="L124" s="40">
        <v>-2.3131194405761946</v>
      </c>
      <c r="M124" s="40"/>
      <c r="N124" s="40">
        <v>20.995000000000001</v>
      </c>
      <c r="O124" s="40">
        <v>22.530999999999999</v>
      </c>
      <c r="P124" s="40">
        <v>1.7808672684467952</v>
      </c>
      <c r="Q124" s="40"/>
      <c r="R124" s="40">
        <v>20.72</v>
      </c>
      <c r="S124" s="40">
        <v>80.081000000000003</v>
      </c>
      <c r="T124" s="40"/>
      <c r="U124" s="42">
        <v>31.6</v>
      </c>
      <c r="V124" s="42">
        <v>61.72</v>
      </c>
      <c r="W124" s="40"/>
      <c r="X124" s="40">
        <v>79.8</v>
      </c>
      <c r="Y124" s="2">
        <v>2010</v>
      </c>
      <c r="Z124" s="40"/>
      <c r="AA124" s="40">
        <v>22</v>
      </c>
      <c r="AB124" s="40"/>
      <c r="AC124" s="14" t="s">
        <v>171</v>
      </c>
      <c r="AD124" s="14" t="s">
        <v>171</v>
      </c>
      <c r="AE124" s="14" t="s">
        <v>230</v>
      </c>
      <c r="AF124" s="14" t="s">
        <v>211</v>
      </c>
      <c r="AG124" s="14" t="s">
        <v>231</v>
      </c>
      <c r="AH124" s="14" t="s">
        <v>212</v>
      </c>
      <c r="AI124" s="14" t="s">
        <v>213</v>
      </c>
      <c r="AJ124" s="14" t="s">
        <v>214</v>
      </c>
      <c r="AK124" s="14" t="s">
        <v>214</v>
      </c>
      <c r="AX124" s="38"/>
      <c r="AY124" s="38"/>
      <c r="AZ124" s="38"/>
      <c r="BA124" s="38"/>
      <c r="BB124" s="38"/>
    </row>
    <row r="125" spans="1:54" x14ac:dyDescent="0.2">
      <c r="A125" s="43"/>
      <c r="B125" s="39"/>
      <c r="C125" s="33" t="s">
        <v>68</v>
      </c>
      <c r="D125" s="40">
        <v>90</v>
      </c>
      <c r="E125" s="41">
        <v>2005</v>
      </c>
      <c r="F125" s="40"/>
      <c r="G125" s="40">
        <v>41.536000000000001</v>
      </c>
      <c r="H125" s="40">
        <v>143.84</v>
      </c>
      <c r="I125" s="40"/>
      <c r="J125" s="40">
        <v>81.069000000000003</v>
      </c>
      <c r="K125" s="40">
        <v>66.069000000000003</v>
      </c>
      <c r="L125" s="40">
        <v>-4.9864096553729143</v>
      </c>
      <c r="M125" s="40"/>
      <c r="N125" s="40">
        <v>101.164</v>
      </c>
      <c r="O125" s="40">
        <v>97.216999999999999</v>
      </c>
      <c r="P125" s="40">
        <v>-0.99000112953127051</v>
      </c>
      <c r="Q125" s="40"/>
      <c r="R125" s="40">
        <v>0</v>
      </c>
      <c r="S125" s="40">
        <v>39.814999999999998</v>
      </c>
      <c r="T125" s="40"/>
      <c r="U125" s="42">
        <v>9.0399999999999991</v>
      </c>
      <c r="V125" s="42">
        <v>49.1</v>
      </c>
      <c r="W125" s="40"/>
      <c r="X125" s="40">
        <v>99</v>
      </c>
      <c r="Y125" s="2">
        <v>2007</v>
      </c>
      <c r="Z125" s="40"/>
      <c r="AA125" s="40">
        <v>2.1</v>
      </c>
      <c r="AB125" s="40"/>
      <c r="AC125" s="14" t="s">
        <v>173</v>
      </c>
      <c r="AD125" s="14" t="s">
        <v>173</v>
      </c>
      <c r="AE125" s="14" t="s">
        <v>230</v>
      </c>
      <c r="AF125" s="14" t="s">
        <v>205</v>
      </c>
      <c r="AG125" s="14" t="s">
        <v>231</v>
      </c>
      <c r="AH125" s="14" t="s">
        <v>205</v>
      </c>
      <c r="AI125" s="14" t="s">
        <v>206</v>
      </c>
      <c r="AJ125" s="14" t="s">
        <v>207</v>
      </c>
      <c r="AK125" s="14" t="s">
        <v>207</v>
      </c>
      <c r="AX125" s="38"/>
      <c r="AY125" s="38"/>
      <c r="AZ125" s="38"/>
      <c r="BA125" s="38"/>
      <c r="BB125" s="38"/>
    </row>
    <row r="126" spans="1:54" x14ac:dyDescent="0.2">
      <c r="A126" s="43"/>
      <c r="B126" s="39"/>
      <c r="C126" s="33" t="s">
        <v>140</v>
      </c>
      <c r="D126" s="40" t="s">
        <v>127</v>
      </c>
      <c r="E126" s="41" t="s">
        <v>127</v>
      </c>
      <c r="F126" s="40"/>
      <c r="G126" s="40">
        <v>80.685000000000002</v>
      </c>
      <c r="H126" s="40">
        <v>267.54000000000002</v>
      </c>
      <c r="I126" s="40"/>
      <c r="J126" s="40">
        <v>27.175000000000001</v>
      </c>
      <c r="K126" s="40">
        <v>61.819000000000003</v>
      </c>
      <c r="L126" s="40">
        <v>22.811236980303185</v>
      </c>
      <c r="M126" s="40"/>
      <c r="N126" s="40">
        <v>11.933999999999999</v>
      </c>
      <c r="O126" s="40">
        <v>13.867000000000001</v>
      </c>
      <c r="P126" s="40">
        <v>3.8243260106997967</v>
      </c>
      <c r="Q126" s="40"/>
      <c r="R126" s="40">
        <v>0</v>
      </c>
      <c r="S126" s="40">
        <v>0</v>
      </c>
      <c r="T126" s="40"/>
      <c r="U126" s="42">
        <v>15.65</v>
      </c>
      <c r="V126" s="42">
        <v>52.8</v>
      </c>
      <c r="W126" s="40"/>
      <c r="X126" s="40">
        <v>88.5</v>
      </c>
      <c r="Y126" s="2">
        <v>2011</v>
      </c>
      <c r="Z126" s="40"/>
      <c r="AA126" s="40">
        <v>6.3</v>
      </c>
      <c r="AB126" s="40"/>
      <c r="AC126" s="14" t="s">
        <v>173</v>
      </c>
      <c r="AD126" s="14" t="s">
        <v>173</v>
      </c>
      <c r="AE126" s="14" t="s">
        <v>230</v>
      </c>
      <c r="AF126" s="14" t="s">
        <v>205</v>
      </c>
      <c r="AG126" s="14" t="s">
        <v>231</v>
      </c>
      <c r="AH126" s="14" t="s">
        <v>205</v>
      </c>
      <c r="AI126" s="14" t="s">
        <v>213</v>
      </c>
      <c r="AJ126" s="14" t="s">
        <v>214</v>
      </c>
      <c r="AK126" s="14" t="s">
        <v>214</v>
      </c>
      <c r="AX126" s="38"/>
      <c r="AY126" s="38"/>
      <c r="AZ126" s="38"/>
      <c r="BA126" s="38"/>
      <c r="BB126" s="38"/>
    </row>
    <row r="127" spans="1:54" x14ac:dyDescent="0.2">
      <c r="A127" s="43"/>
      <c r="B127" s="39"/>
      <c r="C127" s="33" t="s">
        <v>176</v>
      </c>
      <c r="D127" s="40">
        <v>100</v>
      </c>
      <c r="E127" s="41">
        <v>2011</v>
      </c>
      <c r="F127" s="40"/>
      <c r="G127" s="40">
        <v>78.634</v>
      </c>
      <c r="H127" s="40">
        <v>1907.77</v>
      </c>
      <c r="I127" s="40"/>
      <c r="J127" s="40">
        <v>968.67600000000004</v>
      </c>
      <c r="K127" s="40">
        <v>1060.463</v>
      </c>
      <c r="L127" s="40">
        <v>2.2890735538571461</v>
      </c>
      <c r="M127" s="40"/>
      <c r="N127" s="40">
        <v>322.19</v>
      </c>
      <c r="O127" s="40">
        <v>368.38099999999997</v>
      </c>
      <c r="P127" s="40">
        <v>3.4061315611931597</v>
      </c>
      <c r="Q127" s="40"/>
      <c r="R127" s="40">
        <v>0</v>
      </c>
      <c r="S127" s="40">
        <v>0</v>
      </c>
      <c r="T127" s="40"/>
      <c r="U127" s="42">
        <v>0</v>
      </c>
      <c r="V127" s="42">
        <v>0</v>
      </c>
      <c r="W127" s="40"/>
      <c r="X127" s="40" t="s">
        <v>127</v>
      </c>
      <c r="Y127" s="2" t="s">
        <v>127</v>
      </c>
      <c r="Z127" s="40"/>
      <c r="AA127" s="40">
        <v>0.7</v>
      </c>
      <c r="AB127" s="40"/>
      <c r="AC127" s="14" t="s">
        <v>173</v>
      </c>
      <c r="AD127" s="14" t="s">
        <v>173</v>
      </c>
      <c r="AE127" s="14" t="s">
        <v>236</v>
      </c>
      <c r="AF127" s="14" t="s">
        <v>216</v>
      </c>
      <c r="AG127" s="14" t="s">
        <v>237</v>
      </c>
      <c r="AH127" s="14" t="s">
        <v>216</v>
      </c>
      <c r="AI127" s="14" t="s">
        <v>215</v>
      </c>
      <c r="AJ127" s="14" t="s">
        <v>217</v>
      </c>
      <c r="AK127" s="14" t="s">
        <v>127</v>
      </c>
      <c r="AX127" s="38"/>
      <c r="AY127" s="38"/>
      <c r="AZ127" s="38"/>
      <c r="BA127" s="38"/>
      <c r="BB127" s="38"/>
    </row>
    <row r="128" spans="1:54" x14ac:dyDescent="0.2">
      <c r="A128" s="43"/>
      <c r="B128" s="39"/>
      <c r="C128" s="33" t="s">
        <v>22</v>
      </c>
      <c r="D128" s="40">
        <v>100</v>
      </c>
      <c r="E128" s="41">
        <v>2010</v>
      </c>
      <c r="F128" s="40"/>
      <c r="G128" s="40">
        <v>83.602000000000004</v>
      </c>
      <c r="H128" s="40">
        <v>3552.23</v>
      </c>
      <c r="I128" s="40"/>
      <c r="J128" s="40">
        <v>2459.748</v>
      </c>
      <c r="K128" s="40">
        <v>3192.7080000000001</v>
      </c>
      <c r="L128" s="40">
        <v>6.7375293754629917</v>
      </c>
      <c r="M128" s="40"/>
      <c r="N128" s="40">
        <v>493.44499999999999</v>
      </c>
      <c r="O128" s="40">
        <v>656.67399999999998</v>
      </c>
      <c r="P128" s="40">
        <v>7.4058081433679535</v>
      </c>
      <c r="Q128" s="40"/>
      <c r="R128" s="40">
        <v>0</v>
      </c>
      <c r="S128" s="40">
        <v>0</v>
      </c>
      <c r="T128" s="40"/>
      <c r="U128" s="42">
        <v>0</v>
      </c>
      <c r="V128" s="42">
        <v>0</v>
      </c>
      <c r="W128" s="40"/>
      <c r="X128" s="40">
        <v>99.8</v>
      </c>
      <c r="Y128" s="2">
        <v>2011</v>
      </c>
      <c r="Z128" s="40"/>
      <c r="AA128" s="40">
        <v>0.5</v>
      </c>
      <c r="AB128" s="40"/>
      <c r="AC128" s="14" t="s">
        <v>171</v>
      </c>
      <c r="AD128" s="14" t="s">
        <v>171</v>
      </c>
      <c r="AE128" s="14" t="s">
        <v>230</v>
      </c>
      <c r="AF128" s="14" t="s">
        <v>216</v>
      </c>
      <c r="AG128" s="14" t="s">
        <v>231</v>
      </c>
      <c r="AH128" s="14" t="s">
        <v>216</v>
      </c>
      <c r="AI128" s="14" t="s">
        <v>215</v>
      </c>
      <c r="AJ128" s="14" t="s">
        <v>217</v>
      </c>
      <c r="AK128" s="14" t="s">
        <v>127</v>
      </c>
      <c r="AX128" s="38"/>
      <c r="AY128" s="38"/>
      <c r="AZ128" s="38"/>
      <c r="BA128" s="38"/>
      <c r="BB128" s="38"/>
    </row>
    <row r="129" spans="1:54" x14ac:dyDescent="0.2">
      <c r="A129" s="43"/>
      <c r="B129" s="39"/>
      <c r="C129" s="33" t="s">
        <v>50</v>
      </c>
      <c r="D129" s="40">
        <v>75</v>
      </c>
      <c r="E129" s="41">
        <v>2006</v>
      </c>
      <c r="F129" s="40"/>
      <c r="G129" s="40">
        <v>75.319999999999993</v>
      </c>
      <c r="H129" s="40">
        <v>295.33999999999997</v>
      </c>
      <c r="I129" s="40"/>
      <c r="J129" s="40">
        <v>130.43299999999999</v>
      </c>
      <c r="K129" s="40">
        <v>160.947</v>
      </c>
      <c r="L129" s="40">
        <v>5.3959325028823502</v>
      </c>
      <c r="M129" s="40"/>
      <c r="N129" s="40">
        <v>78.251999999999995</v>
      </c>
      <c r="O129" s="40">
        <v>58.637</v>
      </c>
      <c r="P129" s="40">
        <v>-6.9601344528592346</v>
      </c>
      <c r="Q129" s="40"/>
      <c r="R129" s="40">
        <v>0</v>
      </c>
      <c r="S129" s="40">
        <v>0</v>
      </c>
      <c r="T129" s="40"/>
      <c r="U129" s="42">
        <v>0</v>
      </c>
      <c r="V129" s="42">
        <v>0</v>
      </c>
      <c r="W129" s="40"/>
      <c r="X129" s="40">
        <v>99.1</v>
      </c>
      <c r="Y129" s="2">
        <v>2007</v>
      </c>
      <c r="Z129" s="40"/>
      <c r="AA129" s="40">
        <v>6.3</v>
      </c>
      <c r="AB129" s="40"/>
      <c r="AC129" s="14" t="s">
        <v>173</v>
      </c>
      <c r="AD129" s="14" t="s">
        <v>173</v>
      </c>
      <c r="AE129" s="14" t="s">
        <v>236</v>
      </c>
      <c r="AF129" s="14" t="s">
        <v>216</v>
      </c>
      <c r="AG129" s="14" t="s">
        <v>237</v>
      </c>
      <c r="AH129" s="14" t="s">
        <v>216</v>
      </c>
      <c r="AI129" s="14" t="s">
        <v>206</v>
      </c>
      <c r="AJ129" s="14" t="s">
        <v>207</v>
      </c>
      <c r="AK129" s="14" t="s">
        <v>207</v>
      </c>
      <c r="AX129" s="38"/>
      <c r="AY129" s="38"/>
      <c r="AZ129" s="38"/>
      <c r="BA129" s="38"/>
      <c r="BB129" s="38"/>
    </row>
    <row r="130" spans="1:54" x14ac:dyDescent="0.2">
      <c r="A130" s="43"/>
      <c r="B130" s="39"/>
      <c r="C130" s="33" t="s">
        <v>51</v>
      </c>
      <c r="D130" s="40">
        <v>70</v>
      </c>
      <c r="E130" s="41">
        <v>2001</v>
      </c>
      <c r="F130" s="40"/>
      <c r="G130" s="40">
        <v>58.481999999999999</v>
      </c>
      <c r="H130" s="40">
        <v>266.06</v>
      </c>
      <c r="I130" s="40"/>
      <c r="J130" s="40">
        <v>79.388000000000005</v>
      </c>
      <c r="K130" s="40">
        <v>117.482</v>
      </c>
      <c r="L130" s="40">
        <v>10.294566368256808</v>
      </c>
      <c r="M130" s="40"/>
      <c r="N130" s="40">
        <v>71.834999999999994</v>
      </c>
      <c r="O130" s="40">
        <v>84.191999999999993</v>
      </c>
      <c r="P130" s="40">
        <v>4.0479870418728137</v>
      </c>
      <c r="Q130" s="40"/>
      <c r="R130" s="40">
        <v>0</v>
      </c>
      <c r="S130" s="40">
        <v>0</v>
      </c>
      <c r="T130" s="40"/>
      <c r="U130" s="42">
        <v>0</v>
      </c>
      <c r="V130" s="42">
        <v>0</v>
      </c>
      <c r="W130" s="40"/>
      <c r="X130" s="40">
        <v>99.4</v>
      </c>
      <c r="Y130" s="2">
        <v>2010</v>
      </c>
      <c r="Z130" s="40"/>
      <c r="AA130" s="40">
        <v>5.0999999999999996</v>
      </c>
      <c r="AB130" s="40"/>
      <c r="AC130" s="14" t="s">
        <v>171</v>
      </c>
      <c r="AD130" s="14" t="s">
        <v>171</v>
      </c>
      <c r="AE130" s="14" t="s">
        <v>230</v>
      </c>
      <c r="AF130" s="14" t="s">
        <v>216</v>
      </c>
      <c r="AG130" s="14" t="s">
        <v>231</v>
      </c>
      <c r="AH130" s="14" t="s">
        <v>216</v>
      </c>
      <c r="AI130" s="14" t="s">
        <v>206</v>
      </c>
      <c r="AJ130" s="14" t="s">
        <v>207</v>
      </c>
      <c r="AK130" s="14" t="s">
        <v>207</v>
      </c>
      <c r="AX130" s="38"/>
      <c r="AY130" s="38"/>
      <c r="AZ130" s="38"/>
      <c r="BA130" s="38"/>
      <c r="BB130" s="38"/>
    </row>
    <row r="131" spans="1:54" ht="22.5" x14ac:dyDescent="0.2">
      <c r="A131" s="43"/>
      <c r="B131" s="39"/>
      <c r="C131" s="33" t="s">
        <v>268</v>
      </c>
      <c r="D131" s="40" t="s">
        <v>127</v>
      </c>
      <c r="E131" s="41" t="s">
        <v>127</v>
      </c>
      <c r="F131" s="40"/>
      <c r="G131" s="40" t="s">
        <v>127</v>
      </c>
      <c r="H131" s="40" t="s">
        <v>127</v>
      </c>
      <c r="I131" s="40"/>
      <c r="J131" s="40">
        <v>4.6779999999999999</v>
      </c>
      <c r="K131" s="40" t="s">
        <v>127</v>
      </c>
      <c r="L131" s="40" t="s">
        <v>127</v>
      </c>
      <c r="M131" s="40"/>
      <c r="N131" s="40" t="s">
        <v>127</v>
      </c>
      <c r="O131" s="40" t="s">
        <v>127</v>
      </c>
      <c r="P131" s="40" t="s">
        <v>127</v>
      </c>
      <c r="Q131" s="40"/>
      <c r="R131" s="40" t="s">
        <v>127</v>
      </c>
      <c r="S131" s="40" t="s">
        <v>127</v>
      </c>
      <c r="T131" s="40"/>
      <c r="U131" s="42">
        <v>0</v>
      </c>
      <c r="V131" s="42">
        <v>0</v>
      </c>
      <c r="W131" s="40"/>
      <c r="X131" s="40">
        <v>100</v>
      </c>
      <c r="Y131" s="2">
        <v>2009</v>
      </c>
      <c r="Z131" s="40"/>
      <c r="AA131" s="40">
        <v>8.1</v>
      </c>
      <c r="AB131" s="40"/>
      <c r="AC131" s="14" t="s">
        <v>171</v>
      </c>
      <c r="AD131" s="14" t="s">
        <v>171</v>
      </c>
      <c r="AE131" s="14" t="s">
        <v>230</v>
      </c>
      <c r="AF131" s="14" t="s">
        <v>127</v>
      </c>
      <c r="AG131" s="14" t="s">
        <v>231</v>
      </c>
      <c r="AH131" s="14" t="s">
        <v>127</v>
      </c>
      <c r="AI131" s="14" t="s">
        <v>210</v>
      </c>
      <c r="AJ131" s="14" t="s">
        <v>214</v>
      </c>
      <c r="AK131" s="14" t="s">
        <v>214</v>
      </c>
      <c r="AX131" s="38"/>
      <c r="AY131" s="38"/>
      <c r="AZ131" s="38"/>
      <c r="BA131" s="38"/>
      <c r="BB131" s="38"/>
    </row>
    <row r="132" spans="1:54" x14ac:dyDescent="0.2">
      <c r="A132" s="43"/>
      <c r="B132" s="39"/>
      <c r="C132" s="33" t="s">
        <v>141</v>
      </c>
      <c r="D132" s="40">
        <v>100</v>
      </c>
      <c r="E132" s="41">
        <v>2010</v>
      </c>
      <c r="F132" s="40"/>
      <c r="G132" s="40">
        <v>67.105999999999995</v>
      </c>
      <c r="H132" s="40">
        <v>1084.6500000000001</v>
      </c>
      <c r="I132" s="40"/>
      <c r="J132" s="40">
        <v>676.19100000000003</v>
      </c>
      <c r="K132" s="40">
        <v>920.072</v>
      </c>
      <c r="L132" s="40">
        <v>8.0035689943644073</v>
      </c>
      <c r="M132" s="40"/>
      <c r="N132" s="40">
        <v>420.721</v>
      </c>
      <c r="O132" s="40">
        <v>527.94500000000005</v>
      </c>
      <c r="P132" s="40">
        <v>5.8397055054634883</v>
      </c>
      <c r="Q132" s="40"/>
      <c r="R132" s="40">
        <v>0</v>
      </c>
      <c r="S132" s="40">
        <v>0</v>
      </c>
      <c r="T132" s="40"/>
      <c r="U132" s="42">
        <v>0</v>
      </c>
      <c r="V132" s="42">
        <v>0</v>
      </c>
      <c r="W132" s="40"/>
      <c r="X132" s="40">
        <v>99.9</v>
      </c>
      <c r="Y132" s="2">
        <v>2009</v>
      </c>
      <c r="Z132" s="40"/>
      <c r="AA132" s="40">
        <v>1.6</v>
      </c>
      <c r="AB132" s="40"/>
      <c r="AC132" s="14" t="s">
        <v>171</v>
      </c>
      <c r="AD132" s="14" t="s">
        <v>171</v>
      </c>
      <c r="AE132" s="14" t="s">
        <v>236</v>
      </c>
      <c r="AF132" s="14" t="s">
        <v>216</v>
      </c>
      <c r="AG132" s="14" t="s">
        <v>237</v>
      </c>
      <c r="AH132" s="14" t="s">
        <v>216</v>
      </c>
      <c r="AI132" s="14" t="s">
        <v>215</v>
      </c>
      <c r="AJ132" s="14" t="s">
        <v>217</v>
      </c>
      <c r="AK132" s="14" t="s">
        <v>127</v>
      </c>
      <c r="AX132" s="38"/>
      <c r="AY132" s="38"/>
      <c r="AZ132" s="38"/>
      <c r="BA132" s="38"/>
      <c r="BB132" s="38"/>
    </row>
    <row r="133" spans="1:54" x14ac:dyDescent="0.2">
      <c r="A133" s="43"/>
      <c r="B133" s="39"/>
      <c r="C133" s="33" t="s">
        <v>177</v>
      </c>
      <c r="D133" s="40">
        <v>100</v>
      </c>
      <c r="E133" s="41">
        <v>2006</v>
      </c>
      <c r="F133" s="40"/>
      <c r="G133" s="40">
        <v>83.852999999999994</v>
      </c>
      <c r="H133" s="40">
        <v>1258.2</v>
      </c>
      <c r="I133" s="40"/>
      <c r="J133" s="40">
        <v>631.52700000000004</v>
      </c>
      <c r="K133" s="40">
        <v>697.25099999999998</v>
      </c>
      <c r="L133" s="40">
        <v>2.506004475443957</v>
      </c>
      <c r="M133" s="40"/>
      <c r="N133" s="40">
        <v>154.965</v>
      </c>
      <c r="O133" s="40">
        <v>137.01</v>
      </c>
      <c r="P133" s="40">
        <v>-3.0317268850005297</v>
      </c>
      <c r="Q133" s="40"/>
      <c r="R133" s="40">
        <v>0</v>
      </c>
      <c r="S133" s="40">
        <v>0</v>
      </c>
      <c r="T133" s="40"/>
      <c r="U133" s="42">
        <v>0</v>
      </c>
      <c r="V133" s="42">
        <v>0</v>
      </c>
      <c r="W133" s="40"/>
      <c r="X133" s="40">
        <v>98.6</v>
      </c>
      <c r="Y133" s="2">
        <v>2010</v>
      </c>
      <c r="Z133" s="40"/>
      <c r="AA133" s="40">
        <v>1.4</v>
      </c>
      <c r="AB133" s="40"/>
      <c r="AC133" s="14" t="s">
        <v>173</v>
      </c>
      <c r="AD133" s="14" t="s">
        <v>173</v>
      </c>
      <c r="AE133" s="14" t="s">
        <v>236</v>
      </c>
      <c r="AF133" s="14" t="s">
        <v>127</v>
      </c>
      <c r="AG133" s="14" t="s">
        <v>237</v>
      </c>
      <c r="AH133" s="14" t="s">
        <v>127</v>
      </c>
      <c r="AI133" s="14" t="s">
        <v>215</v>
      </c>
      <c r="AJ133" s="14" t="s">
        <v>217</v>
      </c>
      <c r="AK133" s="14" t="s">
        <v>127</v>
      </c>
      <c r="AX133" s="38"/>
      <c r="AY133" s="38"/>
      <c r="AZ133" s="38"/>
      <c r="BA133" s="38"/>
      <c r="BB133" s="38"/>
    </row>
    <row r="134" spans="1:54" x14ac:dyDescent="0.2">
      <c r="A134" s="43"/>
      <c r="B134" s="39"/>
      <c r="C134" s="33" t="s">
        <v>109</v>
      </c>
      <c r="D134" s="40">
        <v>83</v>
      </c>
      <c r="E134" s="41">
        <v>2001</v>
      </c>
      <c r="F134" s="40"/>
      <c r="G134" s="40">
        <v>65.619</v>
      </c>
      <c r="H134" s="40">
        <v>46.76</v>
      </c>
      <c r="I134" s="40"/>
      <c r="J134" s="40">
        <v>18.911999999999999</v>
      </c>
      <c r="K134" s="40">
        <v>22.219000000000001</v>
      </c>
      <c r="L134" s="40">
        <v>4.1110346367953854</v>
      </c>
      <c r="M134" s="40"/>
      <c r="N134" s="40">
        <v>16.605</v>
      </c>
      <c r="O134" s="40">
        <v>12.8</v>
      </c>
      <c r="P134" s="40">
        <v>-6.2993135730306404</v>
      </c>
      <c r="Q134" s="40"/>
      <c r="R134" s="40">
        <v>45.06</v>
      </c>
      <c r="S134" s="40">
        <v>80.436999999999998</v>
      </c>
      <c r="T134" s="40"/>
      <c r="U134" s="42">
        <v>0</v>
      </c>
      <c r="V134" s="42">
        <v>0</v>
      </c>
      <c r="W134" s="40"/>
      <c r="X134" s="40">
        <v>98.3</v>
      </c>
      <c r="Y134" s="2">
        <v>2010</v>
      </c>
      <c r="Z134" s="40"/>
      <c r="AA134" s="40">
        <v>7.1</v>
      </c>
      <c r="AB134" s="40"/>
      <c r="AC134" s="14" t="s">
        <v>171</v>
      </c>
      <c r="AD134" s="14" t="s">
        <v>171</v>
      </c>
      <c r="AE134" s="14" t="s">
        <v>232</v>
      </c>
      <c r="AF134" s="14" t="s">
        <v>205</v>
      </c>
      <c r="AG134" s="14" t="s">
        <v>233</v>
      </c>
      <c r="AH134" s="14" t="s">
        <v>205</v>
      </c>
      <c r="AI134" s="14" t="s">
        <v>210</v>
      </c>
      <c r="AJ134" s="14" t="s">
        <v>214</v>
      </c>
      <c r="AK134" s="14" t="s">
        <v>214</v>
      </c>
      <c r="AX134" s="38"/>
      <c r="AY134" s="38"/>
      <c r="AZ134" s="38"/>
      <c r="BA134" s="38"/>
      <c r="BB134" s="38"/>
    </row>
    <row r="135" spans="1:54" ht="22.5" x14ac:dyDescent="0.2">
      <c r="A135" s="43"/>
      <c r="B135" s="39"/>
      <c r="C135" s="33" t="s">
        <v>269</v>
      </c>
      <c r="D135" s="40">
        <v>11.6</v>
      </c>
      <c r="E135" s="41">
        <v>2009</v>
      </c>
      <c r="F135" s="40"/>
      <c r="G135" s="40">
        <v>60.320999999999998</v>
      </c>
      <c r="H135" s="40">
        <v>22.16</v>
      </c>
      <c r="I135" s="40"/>
      <c r="J135" s="40">
        <v>5.5650000000000004</v>
      </c>
      <c r="K135" s="40">
        <v>9.5310000000000006</v>
      </c>
      <c r="L135" s="40">
        <v>14.397971917547236</v>
      </c>
      <c r="M135" s="40"/>
      <c r="N135" s="40">
        <v>12.596</v>
      </c>
      <c r="O135" s="40">
        <v>7.6719999999999997</v>
      </c>
      <c r="P135" s="40">
        <v>-11.657642314814453</v>
      </c>
      <c r="Q135" s="40"/>
      <c r="R135" s="40">
        <v>62.56</v>
      </c>
      <c r="S135" s="40">
        <v>90.727000000000004</v>
      </c>
      <c r="T135" s="40"/>
      <c r="U135" s="42">
        <v>57.26</v>
      </c>
      <c r="V135" s="42">
        <v>76.08</v>
      </c>
      <c r="W135" s="40"/>
      <c r="X135" s="40">
        <v>37</v>
      </c>
      <c r="Y135" s="2">
        <v>2010</v>
      </c>
      <c r="Z135" s="40"/>
      <c r="AA135" s="40">
        <v>47</v>
      </c>
      <c r="AB135" s="40"/>
      <c r="AC135" s="14" t="s">
        <v>171</v>
      </c>
      <c r="AD135" s="14" t="s">
        <v>171</v>
      </c>
      <c r="AE135" s="14" t="s">
        <v>232</v>
      </c>
      <c r="AF135" s="14" t="s">
        <v>208</v>
      </c>
      <c r="AG135" s="14" t="s">
        <v>233</v>
      </c>
      <c r="AH135" s="14" t="s">
        <v>208</v>
      </c>
      <c r="AI135" s="14" t="s">
        <v>213</v>
      </c>
      <c r="AJ135" s="14" t="s">
        <v>209</v>
      </c>
      <c r="AK135" s="14" t="s">
        <v>209</v>
      </c>
      <c r="AX135" s="38"/>
      <c r="AY135" s="38"/>
      <c r="AZ135" s="38"/>
      <c r="BA135" s="38"/>
      <c r="BB135" s="38"/>
    </row>
    <row r="136" spans="1:54" x14ac:dyDescent="0.2">
      <c r="A136" s="43"/>
      <c r="B136" s="39"/>
      <c r="C136" s="33" t="s">
        <v>178</v>
      </c>
      <c r="D136" s="40">
        <v>48.3</v>
      </c>
      <c r="E136" s="41">
        <v>2007</v>
      </c>
      <c r="F136" s="40"/>
      <c r="G136" s="40">
        <v>43.53</v>
      </c>
      <c r="H136" s="40">
        <v>270.77</v>
      </c>
      <c r="I136" s="40"/>
      <c r="J136" s="40">
        <v>188.96799999999999</v>
      </c>
      <c r="K136" s="40">
        <v>122.233</v>
      </c>
      <c r="L136" s="40">
        <v>-10.319080781522317</v>
      </c>
      <c r="M136" s="40"/>
      <c r="N136" s="40">
        <v>213.006</v>
      </c>
      <c r="O136" s="40">
        <v>270.64</v>
      </c>
      <c r="P136" s="40">
        <v>6.1695647568741796</v>
      </c>
      <c r="Q136" s="40"/>
      <c r="R136" s="40">
        <v>0</v>
      </c>
      <c r="S136" s="40">
        <v>0</v>
      </c>
      <c r="T136" s="40"/>
      <c r="U136" s="42">
        <v>0</v>
      </c>
      <c r="V136" s="42">
        <v>0</v>
      </c>
      <c r="W136" s="40"/>
      <c r="X136" s="40">
        <v>98</v>
      </c>
      <c r="Y136" s="2">
        <v>2004</v>
      </c>
      <c r="Z136" s="40"/>
      <c r="AA136" s="40">
        <v>2.5</v>
      </c>
      <c r="AB136" s="40"/>
      <c r="AC136" s="14" t="s">
        <v>173</v>
      </c>
      <c r="AD136" s="14" t="s">
        <v>173</v>
      </c>
      <c r="AE136" s="14" t="s">
        <v>236</v>
      </c>
      <c r="AF136" s="14" t="s">
        <v>127</v>
      </c>
      <c r="AG136" s="14" t="s">
        <v>237</v>
      </c>
      <c r="AH136" s="14" t="s">
        <v>127</v>
      </c>
      <c r="AI136" s="14" t="s">
        <v>206</v>
      </c>
      <c r="AJ136" s="14" t="s">
        <v>207</v>
      </c>
      <c r="AK136" s="14" t="s">
        <v>207</v>
      </c>
      <c r="AX136" s="38"/>
      <c r="AY136" s="38"/>
      <c r="AZ136" s="38"/>
      <c r="BA136" s="38"/>
      <c r="BB136" s="38"/>
    </row>
    <row r="137" spans="1:54" x14ac:dyDescent="0.2">
      <c r="A137" s="43"/>
      <c r="B137" s="39"/>
      <c r="C137" s="33" t="s">
        <v>52</v>
      </c>
      <c r="D137" s="40">
        <v>100</v>
      </c>
      <c r="E137" s="41">
        <v>2010</v>
      </c>
      <c r="F137" s="40"/>
      <c r="G137" s="40">
        <v>58.277000000000001</v>
      </c>
      <c r="H137" s="40">
        <v>201.64</v>
      </c>
      <c r="I137" s="40"/>
      <c r="J137" s="40">
        <v>114.372</v>
      </c>
      <c r="K137" s="40">
        <v>137.38800000000001</v>
      </c>
      <c r="L137" s="40">
        <v>4.6904993885478419</v>
      </c>
      <c r="M137" s="40"/>
      <c r="N137" s="40">
        <v>76.706999999999994</v>
      </c>
      <c r="O137" s="40">
        <v>88.156999999999996</v>
      </c>
      <c r="P137" s="40">
        <v>3.539354041023457</v>
      </c>
      <c r="Q137" s="40"/>
      <c r="R137" s="40">
        <v>0</v>
      </c>
      <c r="S137" s="40">
        <v>15.631</v>
      </c>
      <c r="T137" s="40"/>
      <c r="U137" s="42">
        <v>0</v>
      </c>
      <c r="V137" s="42">
        <v>0</v>
      </c>
      <c r="W137" s="40"/>
      <c r="X137" s="40">
        <v>98.6</v>
      </c>
      <c r="Y137" s="2">
        <v>2010</v>
      </c>
      <c r="Z137" s="40"/>
      <c r="AA137" s="40">
        <v>2.9</v>
      </c>
      <c r="AB137" s="40"/>
      <c r="AC137" s="14" t="s">
        <v>171</v>
      </c>
      <c r="AD137" s="14" t="s">
        <v>171</v>
      </c>
      <c r="AE137" s="14" t="s">
        <v>230</v>
      </c>
      <c r="AF137" s="14" t="s">
        <v>205</v>
      </c>
      <c r="AG137" s="14" t="s">
        <v>231</v>
      </c>
      <c r="AH137" s="14" t="s">
        <v>205</v>
      </c>
      <c r="AI137" s="14" t="s">
        <v>206</v>
      </c>
      <c r="AJ137" s="14" t="s">
        <v>207</v>
      </c>
      <c r="AK137" s="14" t="s">
        <v>207</v>
      </c>
      <c r="AX137" s="38"/>
      <c r="AY137" s="38"/>
      <c r="AZ137" s="38"/>
      <c r="BA137" s="38"/>
      <c r="BB137" s="38"/>
    </row>
    <row r="138" spans="1:54" x14ac:dyDescent="0.2">
      <c r="A138" s="43"/>
      <c r="B138" s="39"/>
      <c r="C138" s="33" t="s">
        <v>142</v>
      </c>
      <c r="D138" s="40">
        <v>30</v>
      </c>
      <c r="E138" s="41">
        <v>2011</v>
      </c>
      <c r="F138" s="40"/>
      <c r="G138" s="40">
        <v>50.902999999999999</v>
      </c>
      <c r="H138" s="40">
        <v>277.29000000000002</v>
      </c>
      <c r="I138" s="40"/>
      <c r="J138" s="40">
        <v>171.971</v>
      </c>
      <c r="K138" s="40">
        <v>182.68899999999999</v>
      </c>
      <c r="L138" s="40">
        <v>1.5229655938060249</v>
      </c>
      <c r="M138" s="40"/>
      <c r="N138" s="40">
        <v>72.055999999999997</v>
      </c>
      <c r="O138" s="40">
        <v>201.911</v>
      </c>
      <c r="P138" s="40">
        <v>29.381582109044757</v>
      </c>
      <c r="Q138" s="40"/>
      <c r="R138" s="40">
        <v>0</v>
      </c>
      <c r="S138" s="40">
        <v>0</v>
      </c>
      <c r="T138" s="40"/>
      <c r="U138" s="42">
        <v>0</v>
      </c>
      <c r="V138" s="42">
        <v>0</v>
      </c>
      <c r="W138" s="40"/>
      <c r="X138" s="40">
        <v>94.8</v>
      </c>
      <c r="Y138" s="2">
        <v>2009</v>
      </c>
      <c r="Z138" s="40"/>
      <c r="AA138" s="40">
        <v>6</v>
      </c>
      <c r="AB138" s="40"/>
      <c r="AC138" s="14" t="s">
        <v>171</v>
      </c>
      <c r="AD138" s="14" t="s">
        <v>171</v>
      </c>
      <c r="AE138" s="14" t="s">
        <v>232</v>
      </c>
      <c r="AF138" s="14" t="s">
        <v>205</v>
      </c>
      <c r="AG138" s="14" t="s">
        <v>233</v>
      </c>
      <c r="AH138" s="14" t="s">
        <v>205</v>
      </c>
      <c r="AI138" s="14" t="s">
        <v>206</v>
      </c>
      <c r="AJ138" s="14" t="s">
        <v>207</v>
      </c>
      <c r="AK138" s="14" t="s">
        <v>207</v>
      </c>
      <c r="AX138" s="38"/>
      <c r="AY138" s="38"/>
      <c r="AZ138" s="38"/>
      <c r="BA138" s="38"/>
      <c r="BB138" s="38"/>
    </row>
    <row r="139" spans="1:54" x14ac:dyDescent="0.2">
      <c r="A139" s="43"/>
      <c r="B139" s="39"/>
      <c r="C139" s="33" t="s">
        <v>85</v>
      </c>
      <c r="D139" s="40">
        <v>81.900000000000006</v>
      </c>
      <c r="E139" s="41">
        <v>2009</v>
      </c>
      <c r="F139" s="40"/>
      <c r="G139" s="40">
        <v>60.268000000000001</v>
      </c>
      <c r="H139" s="40">
        <v>96.85</v>
      </c>
      <c r="I139" s="40"/>
      <c r="J139" s="40">
        <v>33.997999999999998</v>
      </c>
      <c r="K139" s="40">
        <v>42.67</v>
      </c>
      <c r="L139" s="40">
        <v>5.8442618013744729</v>
      </c>
      <c r="M139" s="40"/>
      <c r="N139" s="40">
        <v>24.957000000000001</v>
      </c>
      <c r="O139" s="40">
        <v>29.6</v>
      </c>
      <c r="P139" s="40">
        <v>4.3577802926267006</v>
      </c>
      <c r="Q139" s="40"/>
      <c r="R139" s="40">
        <v>0</v>
      </c>
      <c r="S139" s="40">
        <v>59.475999999999999</v>
      </c>
      <c r="T139" s="40"/>
      <c r="U139" s="42">
        <v>0</v>
      </c>
      <c r="V139" s="42">
        <v>0</v>
      </c>
      <c r="W139" s="40"/>
      <c r="X139" s="40">
        <v>99</v>
      </c>
      <c r="Y139" s="2">
        <v>2010</v>
      </c>
      <c r="Z139" s="40"/>
      <c r="AA139" s="40">
        <v>6.3</v>
      </c>
      <c r="AB139" s="40"/>
      <c r="AC139" s="14" t="s">
        <v>171</v>
      </c>
      <c r="AD139" s="14" t="s">
        <v>171</v>
      </c>
      <c r="AE139" s="14" t="s">
        <v>230</v>
      </c>
      <c r="AF139" s="14" t="s">
        <v>211</v>
      </c>
      <c r="AG139" s="14" t="s">
        <v>231</v>
      </c>
      <c r="AH139" s="14" t="s">
        <v>212</v>
      </c>
      <c r="AI139" s="14" t="s">
        <v>213</v>
      </c>
      <c r="AJ139" s="14" t="s">
        <v>214</v>
      </c>
      <c r="AK139" s="14" t="s">
        <v>214</v>
      </c>
      <c r="AX139" s="38"/>
      <c r="AY139" s="38"/>
      <c r="AZ139" s="38"/>
      <c r="BA139" s="38"/>
      <c r="BB139" s="38"/>
    </row>
    <row r="140" spans="1:54" x14ac:dyDescent="0.2">
      <c r="A140" s="43"/>
      <c r="B140" s="39"/>
      <c r="C140" s="33" t="s">
        <v>179</v>
      </c>
      <c r="D140" s="40" t="s">
        <v>127</v>
      </c>
      <c r="E140" s="41" t="s">
        <v>127</v>
      </c>
      <c r="F140" s="40"/>
      <c r="G140" s="40">
        <v>19.32</v>
      </c>
      <c r="H140" s="40">
        <v>4.3499999999999996</v>
      </c>
      <c r="I140" s="40"/>
      <c r="J140" s="40">
        <v>0.60699999999999998</v>
      </c>
      <c r="K140" s="40">
        <v>0.76900000000000002</v>
      </c>
      <c r="L140" s="40">
        <v>6.092433746142123</v>
      </c>
      <c r="M140" s="40"/>
      <c r="N140" s="40">
        <v>4.3529999999999998</v>
      </c>
      <c r="O140" s="40">
        <v>4.9409999999999998</v>
      </c>
      <c r="P140" s="40">
        <v>3.2182630894438402</v>
      </c>
      <c r="Q140" s="40"/>
      <c r="R140" s="40">
        <v>94.65</v>
      </c>
      <c r="S140" s="40">
        <v>98.177999999999997</v>
      </c>
      <c r="T140" s="40"/>
      <c r="U140" s="42">
        <v>41.01</v>
      </c>
      <c r="V140" s="42">
        <v>66.989999999999995</v>
      </c>
      <c r="W140" s="40"/>
      <c r="X140" s="40">
        <v>70.599999999999994</v>
      </c>
      <c r="Y140" s="2">
        <v>2010</v>
      </c>
      <c r="Z140" s="40"/>
      <c r="AA140" s="40">
        <v>20</v>
      </c>
      <c r="AB140" s="40"/>
      <c r="AC140" s="14" t="s">
        <v>171</v>
      </c>
      <c r="AD140" s="14" t="s">
        <v>171</v>
      </c>
      <c r="AE140" s="14" t="s">
        <v>232</v>
      </c>
      <c r="AF140" s="14" t="s">
        <v>127</v>
      </c>
      <c r="AG140" s="14" t="s">
        <v>233</v>
      </c>
      <c r="AH140" s="14" t="s">
        <v>127</v>
      </c>
      <c r="AI140" s="14" t="s">
        <v>210</v>
      </c>
      <c r="AJ140" s="14" t="s">
        <v>209</v>
      </c>
      <c r="AK140" s="14" t="s">
        <v>209</v>
      </c>
      <c r="AX140" s="38"/>
      <c r="AY140" s="38"/>
      <c r="AZ140" s="38"/>
      <c r="BA140" s="38"/>
      <c r="BB140" s="38"/>
    </row>
    <row r="141" spans="1:54" x14ac:dyDescent="0.2">
      <c r="A141" s="43"/>
      <c r="B141" s="39"/>
      <c r="C141" s="33" t="s">
        <v>116</v>
      </c>
      <c r="D141" s="40">
        <v>0.1</v>
      </c>
      <c r="E141" s="41">
        <v>2010</v>
      </c>
      <c r="F141" s="40"/>
      <c r="G141" s="40">
        <v>51.654000000000003</v>
      </c>
      <c r="H141" s="40" t="s">
        <v>127</v>
      </c>
      <c r="I141" s="40"/>
      <c r="J141" s="40">
        <v>5.7309999999999999</v>
      </c>
      <c r="K141" s="40">
        <v>7.5030000000000001</v>
      </c>
      <c r="L141" s="40">
        <v>6.9673248120094122</v>
      </c>
      <c r="M141" s="40"/>
      <c r="N141" s="40">
        <v>9.173</v>
      </c>
      <c r="O141" s="40">
        <v>10.436999999999999</v>
      </c>
      <c r="P141" s="40">
        <v>3.2799627187466207</v>
      </c>
      <c r="Q141" s="40"/>
      <c r="R141" s="40" t="s">
        <v>127</v>
      </c>
      <c r="S141" s="40" t="s">
        <v>127</v>
      </c>
      <c r="T141" s="40"/>
      <c r="U141" s="42">
        <v>72.77</v>
      </c>
      <c r="V141" s="42">
        <v>84.76</v>
      </c>
      <c r="W141" s="40"/>
      <c r="X141" s="40">
        <v>36</v>
      </c>
      <c r="Y141" s="2">
        <v>2011</v>
      </c>
      <c r="Z141" s="40"/>
      <c r="AA141" s="40">
        <v>17</v>
      </c>
      <c r="AB141" s="40"/>
      <c r="AC141" s="14" t="s">
        <v>171</v>
      </c>
      <c r="AD141" s="14" t="s">
        <v>171</v>
      </c>
      <c r="AE141" s="14" t="s">
        <v>234</v>
      </c>
      <c r="AF141" s="14" t="s">
        <v>208</v>
      </c>
      <c r="AG141" s="14" t="s">
        <v>235</v>
      </c>
      <c r="AH141" s="14" t="s">
        <v>208</v>
      </c>
      <c r="AI141" s="14" t="s">
        <v>210</v>
      </c>
      <c r="AJ141" s="14" t="s">
        <v>209</v>
      </c>
      <c r="AK141" s="14" t="s">
        <v>209</v>
      </c>
      <c r="AX141" s="38"/>
      <c r="AY141" s="38"/>
      <c r="AZ141" s="38"/>
      <c r="BA141" s="38"/>
      <c r="BB141" s="38"/>
    </row>
    <row r="142" spans="1:54" ht="22.5" x14ac:dyDescent="0.2">
      <c r="A142" s="43"/>
      <c r="B142" s="39"/>
      <c r="C142" s="33" t="s">
        <v>267</v>
      </c>
      <c r="D142" s="40">
        <v>16.2</v>
      </c>
      <c r="E142" s="41">
        <v>2004</v>
      </c>
      <c r="F142" s="40"/>
      <c r="G142" s="40" t="s">
        <v>127</v>
      </c>
      <c r="H142" s="40" t="s">
        <v>127</v>
      </c>
      <c r="I142" s="40"/>
      <c r="J142" s="40" t="s">
        <v>127</v>
      </c>
      <c r="K142" s="40" t="s">
        <v>127</v>
      </c>
      <c r="L142" s="40" t="s">
        <v>127</v>
      </c>
      <c r="M142" s="40"/>
      <c r="N142" s="40" t="s">
        <v>127</v>
      </c>
      <c r="O142" s="40" t="s">
        <v>127</v>
      </c>
      <c r="P142" s="40" t="s">
        <v>127</v>
      </c>
      <c r="Q142" s="40"/>
      <c r="R142" s="40" t="s">
        <v>127</v>
      </c>
      <c r="S142" s="40" t="s">
        <v>127</v>
      </c>
      <c r="T142" s="40"/>
      <c r="U142" s="42" t="s">
        <v>127</v>
      </c>
      <c r="V142" s="42" t="s">
        <v>127</v>
      </c>
      <c r="W142" s="40"/>
      <c r="X142" s="40" t="s">
        <v>127</v>
      </c>
      <c r="Y142" s="2" t="s">
        <v>127</v>
      </c>
      <c r="Z142" s="40"/>
      <c r="AA142" s="40" t="s">
        <v>127</v>
      </c>
      <c r="AB142" s="40"/>
      <c r="AC142" s="14" t="s">
        <v>173</v>
      </c>
      <c r="AD142" s="14" t="s">
        <v>173</v>
      </c>
      <c r="AE142" s="14" t="s">
        <v>230</v>
      </c>
      <c r="AF142" s="14" t="s">
        <v>216</v>
      </c>
      <c r="AG142" s="14" t="s">
        <v>231</v>
      </c>
      <c r="AH142" s="14" t="s">
        <v>216</v>
      </c>
      <c r="AI142" s="14" t="s">
        <v>213</v>
      </c>
      <c r="AJ142" s="14" t="s">
        <v>214</v>
      </c>
      <c r="AK142" s="14" t="s">
        <v>214</v>
      </c>
      <c r="AX142" s="38"/>
      <c r="AY142" s="38"/>
      <c r="AZ142" s="38"/>
      <c r="BA142" s="38"/>
      <c r="BB142" s="38"/>
    </row>
    <row r="143" spans="1:54" x14ac:dyDescent="0.2">
      <c r="A143" s="43"/>
      <c r="B143" s="39"/>
      <c r="C143" s="33" t="s">
        <v>180</v>
      </c>
      <c r="D143" s="40">
        <v>97</v>
      </c>
      <c r="E143" s="41">
        <v>2005</v>
      </c>
      <c r="F143" s="40"/>
      <c r="G143" s="40">
        <v>88.552999999999997</v>
      </c>
      <c r="H143" s="40">
        <v>529.69000000000005</v>
      </c>
      <c r="I143" s="40"/>
      <c r="J143" s="40">
        <v>268.67700000000002</v>
      </c>
      <c r="K143" s="40">
        <v>290.51600000000002</v>
      </c>
      <c r="L143" s="40">
        <v>1.9729284174878847</v>
      </c>
      <c r="M143" s="40"/>
      <c r="N143" s="40">
        <v>40.127000000000002</v>
      </c>
      <c r="O143" s="40">
        <v>41.152000000000001</v>
      </c>
      <c r="P143" s="40">
        <v>0.63256993035412101</v>
      </c>
      <c r="Q143" s="40"/>
      <c r="R143" s="40">
        <v>0</v>
      </c>
      <c r="S143" s="40">
        <v>0</v>
      </c>
      <c r="T143" s="40"/>
      <c r="U143" s="42">
        <v>0</v>
      </c>
      <c r="V143" s="42">
        <v>0</v>
      </c>
      <c r="W143" s="40"/>
      <c r="X143" s="40">
        <v>98.6</v>
      </c>
      <c r="Y143" s="2">
        <v>2008</v>
      </c>
      <c r="Z143" s="40"/>
      <c r="AA143" s="40">
        <v>3.2</v>
      </c>
      <c r="AB143" s="40"/>
      <c r="AC143" s="14" t="s">
        <v>173</v>
      </c>
      <c r="AD143" s="14" t="s">
        <v>173</v>
      </c>
      <c r="AE143" s="14" t="s">
        <v>230</v>
      </c>
      <c r="AF143" s="14" t="s">
        <v>127</v>
      </c>
      <c r="AG143" s="14" t="s">
        <v>231</v>
      </c>
      <c r="AH143" s="14" t="s">
        <v>127</v>
      </c>
      <c r="AI143" s="14" t="s">
        <v>215</v>
      </c>
      <c r="AJ143" s="14" t="s">
        <v>217</v>
      </c>
      <c r="AK143" s="14" t="s">
        <v>127</v>
      </c>
      <c r="AX143" s="38"/>
      <c r="AY143" s="38"/>
      <c r="AZ143" s="38"/>
      <c r="BA143" s="38"/>
      <c r="BB143" s="38"/>
    </row>
    <row r="144" spans="1:54" x14ac:dyDescent="0.2">
      <c r="A144" s="43"/>
      <c r="B144" s="39"/>
      <c r="C144" s="33" t="s">
        <v>119</v>
      </c>
      <c r="D144" s="40">
        <v>26.6</v>
      </c>
      <c r="E144" s="41">
        <v>2009</v>
      </c>
      <c r="F144" s="40"/>
      <c r="G144" s="40">
        <v>36.987000000000002</v>
      </c>
      <c r="H144" s="40">
        <v>10.99</v>
      </c>
      <c r="I144" s="40"/>
      <c r="J144" s="40">
        <v>6.0880000000000001</v>
      </c>
      <c r="K144" s="40">
        <v>5.2830000000000004</v>
      </c>
      <c r="L144" s="40">
        <v>-3.4835161945922177</v>
      </c>
      <c r="M144" s="40"/>
      <c r="N144" s="40">
        <v>13.916</v>
      </c>
      <c r="O144" s="40">
        <v>12.323</v>
      </c>
      <c r="P144" s="40">
        <v>-2.9935733526892716</v>
      </c>
      <c r="Q144" s="40"/>
      <c r="R144" s="40">
        <v>81.819999999999993</v>
      </c>
      <c r="S144" s="40">
        <v>95.403000000000006</v>
      </c>
      <c r="T144" s="40"/>
      <c r="U144" s="42">
        <v>42.95</v>
      </c>
      <c r="V144" s="42">
        <v>68.069999999999993</v>
      </c>
      <c r="W144" s="40"/>
      <c r="X144" s="40">
        <v>45</v>
      </c>
      <c r="Y144" s="2">
        <v>2011</v>
      </c>
      <c r="Z144" s="40"/>
      <c r="AA144" s="40">
        <v>26</v>
      </c>
      <c r="AB144" s="40"/>
      <c r="AC144" s="14" t="s">
        <v>171</v>
      </c>
      <c r="AD144" s="14" t="s">
        <v>171</v>
      </c>
      <c r="AE144" s="14" t="s">
        <v>232</v>
      </c>
      <c r="AF144" s="14" t="s">
        <v>211</v>
      </c>
      <c r="AG144" s="14" t="s">
        <v>233</v>
      </c>
      <c r="AH144" s="14" t="s">
        <v>211</v>
      </c>
      <c r="AI144" s="14" t="s">
        <v>213</v>
      </c>
      <c r="AJ144" s="14" t="s">
        <v>214</v>
      </c>
      <c r="AK144" s="14" t="s">
        <v>214</v>
      </c>
      <c r="AX144" s="38"/>
      <c r="AY144" s="38"/>
      <c r="AZ144" s="38"/>
      <c r="BA144" s="38"/>
      <c r="BB144" s="38"/>
    </row>
    <row r="145" spans="1:54" x14ac:dyDescent="0.2">
      <c r="A145" s="43"/>
      <c r="B145" s="39"/>
      <c r="C145" s="33" t="s">
        <v>88</v>
      </c>
      <c r="D145" s="40">
        <v>82</v>
      </c>
      <c r="E145" s="41">
        <v>2009</v>
      </c>
      <c r="F145" s="40"/>
      <c r="G145" s="40">
        <v>44.078000000000003</v>
      </c>
      <c r="H145" s="40">
        <v>42.54</v>
      </c>
      <c r="I145" s="40"/>
      <c r="J145" s="40">
        <v>17.792999999999999</v>
      </c>
      <c r="K145" s="40">
        <v>19.501000000000001</v>
      </c>
      <c r="L145" s="40">
        <v>2.3179725403705609</v>
      </c>
      <c r="M145" s="40"/>
      <c r="N145" s="40">
        <v>27.986999999999998</v>
      </c>
      <c r="O145" s="40">
        <v>32.719000000000001</v>
      </c>
      <c r="P145" s="40">
        <v>3.9826589170638638</v>
      </c>
      <c r="Q145" s="40"/>
      <c r="R145" s="40">
        <v>41.08</v>
      </c>
      <c r="S145" s="40">
        <v>82.200999999999993</v>
      </c>
      <c r="T145" s="40"/>
      <c r="U145" s="42">
        <v>0</v>
      </c>
      <c r="V145" s="42">
        <v>0</v>
      </c>
      <c r="W145" s="40"/>
      <c r="X145" s="40">
        <v>62.2</v>
      </c>
      <c r="Y145" s="2">
        <v>2008</v>
      </c>
      <c r="Z145" s="40"/>
      <c r="AA145" s="40">
        <v>9.9</v>
      </c>
      <c r="AB145" s="40"/>
      <c r="AC145" s="14" t="s">
        <v>171</v>
      </c>
      <c r="AD145" s="14" t="s">
        <v>171</v>
      </c>
      <c r="AE145" s="14" t="s">
        <v>230</v>
      </c>
      <c r="AF145" s="14" t="s">
        <v>211</v>
      </c>
      <c r="AG145" s="14" t="s">
        <v>231</v>
      </c>
      <c r="AH145" s="14" t="s">
        <v>212</v>
      </c>
      <c r="AI145" s="14" t="s">
        <v>213</v>
      </c>
      <c r="AJ145" s="14" t="s">
        <v>214</v>
      </c>
      <c r="AK145" s="14" t="s">
        <v>214</v>
      </c>
      <c r="AX145" s="38"/>
      <c r="AY145" s="38"/>
      <c r="AZ145" s="38"/>
      <c r="BA145" s="38"/>
      <c r="BB145" s="38"/>
    </row>
    <row r="146" spans="1:54" x14ac:dyDescent="0.2">
      <c r="A146" s="43"/>
      <c r="B146" s="39"/>
      <c r="C146" s="33" t="s">
        <v>181</v>
      </c>
      <c r="D146" s="40">
        <v>100</v>
      </c>
      <c r="E146" s="41">
        <v>2006</v>
      </c>
      <c r="F146" s="40"/>
      <c r="G146" s="40">
        <v>86.350999999999999</v>
      </c>
      <c r="H146" s="40">
        <v>1533.57</v>
      </c>
      <c r="I146" s="40"/>
      <c r="J146" s="40">
        <v>1093.3810000000001</v>
      </c>
      <c r="K146" s="40">
        <v>942.16800000000001</v>
      </c>
      <c r="L146" s="40">
        <v>-3.6527758561640034</v>
      </c>
      <c r="M146" s="40"/>
      <c r="N146" s="40">
        <v>207.41</v>
      </c>
      <c r="O146" s="40">
        <v>163.58799999999999</v>
      </c>
      <c r="P146" s="40">
        <v>-5.7610501683402422</v>
      </c>
      <c r="Q146" s="40"/>
      <c r="R146" s="40">
        <v>0</v>
      </c>
      <c r="S146" s="40">
        <v>0</v>
      </c>
      <c r="T146" s="40"/>
      <c r="U146" s="42">
        <v>0</v>
      </c>
      <c r="V146" s="42">
        <v>0</v>
      </c>
      <c r="W146" s="40"/>
      <c r="X146" s="40">
        <v>100</v>
      </c>
      <c r="Y146" s="2">
        <v>2012</v>
      </c>
      <c r="Z146" s="40"/>
      <c r="AA146" s="40">
        <v>0.7</v>
      </c>
      <c r="AB146" s="40"/>
      <c r="AC146" s="14" t="s">
        <v>173</v>
      </c>
      <c r="AD146" s="14" t="s">
        <v>173</v>
      </c>
      <c r="AE146" s="14" t="s">
        <v>236</v>
      </c>
      <c r="AF146" s="14" t="s">
        <v>127</v>
      </c>
      <c r="AG146" s="14" t="s">
        <v>237</v>
      </c>
      <c r="AH146" s="14" t="s">
        <v>127</v>
      </c>
      <c r="AI146" s="14" t="s">
        <v>215</v>
      </c>
      <c r="AJ146" s="14" t="s">
        <v>217</v>
      </c>
      <c r="AK146" s="14" t="s">
        <v>127</v>
      </c>
      <c r="AX146" s="38"/>
      <c r="AY146" s="38"/>
      <c r="AZ146" s="38"/>
      <c r="BA146" s="38"/>
      <c r="BB146" s="38"/>
    </row>
    <row r="147" spans="1:54" x14ac:dyDescent="0.2">
      <c r="A147" s="43"/>
      <c r="B147" s="39"/>
      <c r="C147" s="33" t="s">
        <v>182</v>
      </c>
      <c r="D147" s="40">
        <v>26</v>
      </c>
      <c r="E147" s="41">
        <v>2010</v>
      </c>
      <c r="F147" s="40"/>
      <c r="G147" s="40">
        <v>81.960999999999999</v>
      </c>
      <c r="H147" s="40">
        <v>621.03</v>
      </c>
      <c r="I147" s="40"/>
      <c r="J147" s="40">
        <v>361.35899999999998</v>
      </c>
      <c r="K147" s="40">
        <v>369.28</v>
      </c>
      <c r="L147" s="40">
        <v>0.54355291400882688</v>
      </c>
      <c r="M147" s="40"/>
      <c r="N147" s="40">
        <v>85.933999999999997</v>
      </c>
      <c r="O147" s="40">
        <v>97.988</v>
      </c>
      <c r="P147" s="40">
        <v>3.3360761242546833</v>
      </c>
      <c r="Q147" s="40"/>
      <c r="R147" s="40">
        <v>0</v>
      </c>
      <c r="S147" s="40">
        <v>0</v>
      </c>
      <c r="T147" s="40"/>
      <c r="U147" s="42">
        <v>0</v>
      </c>
      <c r="V147" s="42">
        <v>30.99</v>
      </c>
      <c r="W147" s="40"/>
      <c r="X147" s="40">
        <v>100</v>
      </c>
      <c r="Y147" s="2">
        <v>2011</v>
      </c>
      <c r="Z147" s="40"/>
      <c r="AA147" s="40">
        <v>2.4</v>
      </c>
      <c r="AB147" s="40"/>
      <c r="AC147" s="14" t="s">
        <v>173</v>
      </c>
      <c r="AD147" s="14" t="s">
        <v>173</v>
      </c>
      <c r="AE147" s="14" t="s">
        <v>236</v>
      </c>
      <c r="AF147" s="14" t="s">
        <v>127</v>
      </c>
      <c r="AG147" s="14" t="s">
        <v>237</v>
      </c>
      <c r="AH147" s="14" t="s">
        <v>127</v>
      </c>
      <c r="AI147" s="14" t="s">
        <v>215</v>
      </c>
      <c r="AJ147" s="14" t="s">
        <v>217</v>
      </c>
      <c r="AK147" s="14" t="s">
        <v>127</v>
      </c>
      <c r="AX147" s="38"/>
      <c r="AY147" s="38"/>
      <c r="AZ147" s="38"/>
      <c r="BA147" s="38"/>
      <c r="BB147" s="38"/>
    </row>
    <row r="148" spans="1:54" x14ac:dyDescent="0.2">
      <c r="A148" s="43"/>
      <c r="B148" s="39"/>
      <c r="C148" s="33" t="s">
        <v>33</v>
      </c>
      <c r="D148" s="40">
        <v>100</v>
      </c>
      <c r="E148" s="41">
        <v>2010</v>
      </c>
      <c r="F148" s="40"/>
      <c r="G148" s="40">
        <v>39.575000000000003</v>
      </c>
      <c r="H148" s="40">
        <v>904.83</v>
      </c>
      <c r="I148" s="40"/>
      <c r="J148" s="40">
        <v>306.17</v>
      </c>
      <c r="K148" s="40">
        <v>483.23700000000002</v>
      </c>
      <c r="L148" s="40">
        <v>12.085487826970187</v>
      </c>
      <c r="M148" s="40"/>
      <c r="N148" s="40">
        <v>799.78399999999999</v>
      </c>
      <c r="O148" s="40">
        <v>941.322</v>
      </c>
      <c r="P148" s="40">
        <v>4.1576983267192391</v>
      </c>
      <c r="Q148" s="40"/>
      <c r="R148" s="40">
        <v>0</v>
      </c>
      <c r="S148" s="40">
        <v>0</v>
      </c>
      <c r="T148" s="40"/>
      <c r="U148" s="42">
        <v>0</v>
      </c>
      <c r="V148" s="42">
        <v>0</v>
      </c>
      <c r="W148" s="40"/>
      <c r="X148" s="40">
        <v>99.7</v>
      </c>
      <c r="Y148" s="2">
        <v>2011</v>
      </c>
      <c r="Z148" s="40"/>
      <c r="AA148" s="40">
        <v>0.3</v>
      </c>
      <c r="AB148" s="40"/>
      <c r="AC148" s="14" t="s">
        <v>171</v>
      </c>
      <c r="AD148" s="14" t="s">
        <v>171</v>
      </c>
      <c r="AE148" s="14" t="s">
        <v>236</v>
      </c>
      <c r="AF148" s="14" t="s">
        <v>216</v>
      </c>
      <c r="AG148" s="14" t="s">
        <v>237</v>
      </c>
      <c r="AH148" s="14" t="s">
        <v>216</v>
      </c>
      <c r="AI148" s="14" t="s">
        <v>215</v>
      </c>
      <c r="AJ148" s="14" t="s">
        <v>217</v>
      </c>
      <c r="AK148" s="14" t="s">
        <v>127</v>
      </c>
      <c r="AX148" s="38"/>
      <c r="AY148" s="38"/>
      <c r="AZ148" s="38"/>
      <c r="BA148" s="38"/>
      <c r="BB148" s="38"/>
    </row>
    <row r="149" spans="1:54" x14ac:dyDescent="0.2">
      <c r="A149" s="43"/>
      <c r="B149" s="39"/>
      <c r="C149" s="33" t="s">
        <v>89</v>
      </c>
      <c r="D149" s="40">
        <v>100</v>
      </c>
      <c r="E149" s="41">
        <v>2010</v>
      </c>
      <c r="F149" s="40"/>
      <c r="G149" s="40">
        <v>54.064999999999998</v>
      </c>
      <c r="H149" s="40">
        <v>52.2</v>
      </c>
      <c r="I149" s="40"/>
      <c r="J149" s="40">
        <v>25.468</v>
      </c>
      <c r="K149" s="40">
        <v>26.216999999999999</v>
      </c>
      <c r="L149" s="40">
        <v>0.72726414217858526</v>
      </c>
      <c r="M149" s="40"/>
      <c r="N149" s="40">
        <v>21.698</v>
      </c>
      <c r="O149" s="40">
        <v>26.974</v>
      </c>
      <c r="P149" s="40">
        <v>5.5920963353254471</v>
      </c>
      <c r="Q149" s="40"/>
      <c r="R149" s="40">
        <v>35.72</v>
      </c>
      <c r="S149" s="40">
        <v>78.159000000000006</v>
      </c>
      <c r="T149" s="40"/>
      <c r="U149" s="42">
        <v>0</v>
      </c>
      <c r="V149" s="42">
        <v>41.24</v>
      </c>
      <c r="W149" s="40"/>
      <c r="X149" s="40">
        <v>98.6</v>
      </c>
      <c r="Y149" s="2">
        <v>2007</v>
      </c>
      <c r="Z149" s="40"/>
      <c r="AA149" s="40">
        <v>3.5</v>
      </c>
      <c r="AB149" s="40"/>
      <c r="AC149" s="14" t="s">
        <v>171</v>
      </c>
      <c r="AD149" s="14" t="s">
        <v>171</v>
      </c>
      <c r="AE149" s="14" t="s">
        <v>234</v>
      </c>
      <c r="AF149" s="14" t="s">
        <v>211</v>
      </c>
      <c r="AG149" s="14" t="s">
        <v>235</v>
      </c>
      <c r="AH149" s="14" t="s">
        <v>212</v>
      </c>
      <c r="AI149" s="14" t="s">
        <v>213</v>
      </c>
      <c r="AJ149" s="14" t="s">
        <v>214</v>
      </c>
      <c r="AK149" s="14" t="s">
        <v>214</v>
      </c>
      <c r="AX149" s="38"/>
      <c r="AY149" s="38"/>
      <c r="AZ149" s="38"/>
      <c r="BA149" s="38"/>
      <c r="BB149" s="38"/>
    </row>
    <row r="150" spans="1:54" x14ac:dyDescent="0.2">
      <c r="A150" s="43"/>
      <c r="B150" s="39"/>
      <c r="C150" s="33" t="s">
        <v>143</v>
      </c>
      <c r="D150" s="40">
        <v>90</v>
      </c>
      <c r="E150" s="41">
        <v>2008</v>
      </c>
      <c r="F150" s="40"/>
      <c r="G150" s="40">
        <v>49.003</v>
      </c>
      <c r="H150" s="40">
        <v>49.52</v>
      </c>
      <c r="I150" s="40"/>
      <c r="J150" s="40">
        <v>30.13</v>
      </c>
      <c r="K150" s="40">
        <v>30.875</v>
      </c>
      <c r="L150" s="40">
        <v>0.61250422770937618</v>
      </c>
      <c r="M150" s="40"/>
      <c r="N150" s="40">
        <v>31.295000000000002</v>
      </c>
      <c r="O150" s="40">
        <v>32.131999999999998</v>
      </c>
      <c r="P150" s="40">
        <v>0.66203376762703492</v>
      </c>
      <c r="Q150" s="40"/>
      <c r="R150" s="40">
        <v>25.63</v>
      </c>
      <c r="S150" s="40">
        <v>79.28</v>
      </c>
      <c r="T150" s="40"/>
      <c r="U150" s="42">
        <v>0</v>
      </c>
      <c r="V150" s="42">
        <v>23.56</v>
      </c>
      <c r="W150" s="40"/>
      <c r="X150" s="40">
        <v>96.2</v>
      </c>
      <c r="Y150" s="2">
        <v>2009</v>
      </c>
      <c r="Z150" s="40"/>
      <c r="AA150" s="40">
        <v>7</v>
      </c>
      <c r="AB150" s="40"/>
      <c r="AC150" s="14" t="s">
        <v>173</v>
      </c>
      <c r="AD150" s="14" t="s">
        <v>173</v>
      </c>
      <c r="AE150" s="14" t="s">
        <v>230</v>
      </c>
      <c r="AF150" s="14" t="s">
        <v>205</v>
      </c>
      <c r="AG150" s="14" t="s">
        <v>231</v>
      </c>
      <c r="AH150" s="14" t="s">
        <v>205</v>
      </c>
      <c r="AI150" s="14" t="s">
        <v>213</v>
      </c>
      <c r="AJ150" s="14" t="s">
        <v>214</v>
      </c>
      <c r="AK150" s="14" t="s">
        <v>214</v>
      </c>
      <c r="AX150" s="38"/>
      <c r="AY150" s="38"/>
      <c r="AZ150" s="38"/>
      <c r="BA150" s="38"/>
      <c r="BB150" s="38"/>
    </row>
    <row r="151" spans="1:54" x14ac:dyDescent="0.2">
      <c r="A151" s="43"/>
      <c r="B151" s="39"/>
      <c r="C151" s="33" t="s">
        <v>90</v>
      </c>
      <c r="D151" s="40">
        <v>0.3</v>
      </c>
      <c r="E151" s="41">
        <v>2010</v>
      </c>
      <c r="F151" s="40"/>
      <c r="G151" s="40">
        <v>39.878999999999998</v>
      </c>
      <c r="H151" s="40">
        <v>21.57</v>
      </c>
      <c r="I151" s="40"/>
      <c r="J151" s="40">
        <v>4.7930000000000001</v>
      </c>
      <c r="K151" s="40">
        <v>8.4079999999999995</v>
      </c>
      <c r="L151" s="40">
        <v>15.085688044832635</v>
      </c>
      <c r="M151" s="40"/>
      <c r="N151" s="40">
        <v>15.798999999999999</v>
      </c>
      <c r="O151" s="40">
        <v>17.097000000000001</v>
      </c>
      <c r="P151" s="40">
        <v>1.9935194687390689</v>
      </c>
      <c r="Q151" s="40"/>
      <c r="R151" s="40">
        <v>72.63</v>
      </c>
      <c r="S151" s="40">
        <v>90.975999999999999</v>
      </c>
      <c r="T151" s="40"/>
      <c r="U151" s="42">
        <v>0</v>
      </c>
      <c r="V151" s="42">
        <v>0</v>
      </c>
      <c r="W151" s="40"/>
      <c r="X151" s="40">
        <v>88.4</v>
      </c>
      <c r="Y151" s="2">
        <v>2007</v>
      </c>
      <c r="Z151" s="40"/>
      <c r="AA151" s="40">
        <v>6.5</v>
      </c>
      <c r="AB151" s="40"/>
      <c r="AC151" s="14" t="s">
        <v>171</v>
      </c>
      <c r="AD151" s="14" t="s">
        <v>171</v>
      </c>
      <c r="AE151" s="14" t="s">
        <v>234</v>
      </c>
      <c r="AF151" s="14" t="s">
        <v>211</v>
      </c>
      <c r="AG151" s="14" t="s">
        <v>235</v>
      </c>
      <c r="AH151" s="14" t="s">
        <v>212</v>
      </c>
      <c r="AI151" s="14" t="s">
        <v>210</v>
      </c>
      <c r="AJ151" s="14" t="s">
        <v>214</v>
      </c>
      <c r="AK151" s="14" t="s">
        <v>214</v>
      </c>
      <c r="AX151" s="38"/>
      <c r="AY151" s="38"/>
      <c r="AZ151" s="38"/>
      <c r="BA151" s="38"/>
      <c r="BB151" s="38"/>
    </row>
    <row r="152" spans="1:54" x14ac:dyDescent="0.2">
      <c r="A152" s="43"/>
      <c r="B152" s="39"/>
      <c r="C152" s="33" t="s">
        <v>75</v>
      </c>
      <c r="D152" s="40">
        <v>98</v>
      </c>
      <c r="E152" s="41">
        <v>2007</v>
      </c>
      <c r="F152" s="40"/>
      <c r="G152" s="40">
        <v>86.313000000000002</v>
      </c>
      <c r="H152" s="40">
        <v>174.21</v>
      </c>
      <c r="I152" s="40"/>
      <c r="J152" s="40">
        <v>78.457999999999998</v>
      </c>
      <c r="K152" s="40">
        <v>93.126999999999995</v>
      </c>
      <c r="L152" s="40">
        <v>4.3781499411712721</v>
      </c>
      <c r="M152" s="40"/>
      <c r="N152" s="40">
        <v>14.904</v>
      </c>
      <c r="O152" s="40">
        <v>16.664000000000001</v>
      </c>
      <c r="P152" s="40">
        <v>2.8298266711153763</v>
      </c>
      <c r="Q152" s="40"/>
      <c r="R152" s="40">
        <v>0</v>
      </c>
      <c r="S152" s="40">
        <v>27.108000000000001</v>
      </c>
      <c r="T152" s="40"/>
      <c r="U152" s="42">
        <v>24.73</v>
      </c>
      <c r="V152" s="42">
        <v>57.88</v>
      </c>
      <c r="W152" s="40"/>
      <c r="X152" s="40">
        <v>99.4</v>
      </c>
      <c r="Y152" s="2">
        <v>2009</v>
      </c>
      <c r="Z152" s="40"/>
      <c r="AA152" s="40">
        <v>4.8</v>
      </c>
      <c r="AB152" s="40"/>
      <c r="AC152" s="14" t="s">
        <v>171</v>
      </c>
      <c r="AD152" s="14" t="s">
        <v>171</v>
      </c>
      <c r="AE152" s="14" t="s">
        <v>232</v>
      </c>
      <c r="AF152" s="14" t="s">
        <v>205</v>
      </c>
      <c r="AG152" s="14" t="s">
        <v>233</v>
      </c>
      <c r="AH152" s="14" t="s">
        <v>205</v>
      </c>
      <c r="AI152" s="14" t="s">
        <v>206</v>
      </c>
      <c r="AJ152" s="14" t="s">
        <v>207</v>
      </c>
      <c r="AK152" s="14" t="s">
        <v>207</v>
      </c>
      <c r="AX152" s="38"/>
      <c r="AY152" s="38"/>
      <c r="AZ152" s="38"/>
      <c r="BA152" s="38"/>
      <c r="BB152" s="38"/>
    </row>
    <row r="153" spans="1:54" x14ac:dyDescent="0.2">
      <c r="A153" s="43"/>
      <c r="B153" s="39"/>
      <c r="C153" s="33" t="s">
        <v>218</v>
      </c>
      <c r="D153" s="40" t="s">
        <v>127</v>
      </c>
      <c r="E153" s="41" t="s">
        <v>127</v>
      </c>
      <c r="F153" s="40"/>
      <c r="G153" s="40">
        <v>95.957999999999998</v>
      </c>
      <c r="H153" s="40">
        <v>44.44</v>
      </c>
      <c r="I153" s="40"/>
      <c r="J153" s="40">
        <v>40.186999999999998</v>
      </c>
      <c r="K153" s="40">
        <v>23.364999999999998</v>
      </c>
      <c r="L153" s="40">
        <v>-12.678728761366454</v>
      </c>
      <c r="M153" s="40"/>
      <c r="N153" s="40">
        <v>1.1459999999999999</v>
      </c>
      <c r="O153" s="40">
        <v>1.321</v>
      </c>
      <c r="P153" s="40">
        <v>3.6166506840835222</v>
      </c>
      <c r="Q153" s="40"/>
      <c r="R153" s="40">
        <v>15.75</v>
      </c>
      <c r="S153" s="40">
        <v>81.406999999999996</v>
      </c>
      <c r="T153" s="40"/>
      <c r="U153" s="42">
        <v>26.87</v>
      </c>
      <c r="V153" s="42">
        <v>59.07</v>
      </c>
      <c r="W153" s="40"/>
      <c r="X153" s="40">
        <v>29.6</v>
      </c>
      <c r="Y153" s="2">
        <v>2010</v>
      </c>
      <c r="Z153" s="40"/>
      <c r="AA153" s="40">
        <v>30</v>
      </c>
      <c r="AB153" s="40"/>
      <c r="AC153" s="14" t="s">
        <v>171</v>
      </c>
      <c r="AD153" s="14" t="s">
        <v>171</v>
      </c>
      <c r="AE153" s="14" t="s">
        <v>234</v>
      </c>
      <c r="AF153" s="14" t="s">
        <v>211</v>
      </c>
      <c r="AG153" s="14" t="s">
        <v>235</v>
      </c>
      <c r="AH153" s="14" t="s">
        <v>211</v>
      </c>
      <c r="AI153" s="14" t="s">
        <v>213</v>
      </c>
      <c r="AJ153" s="14" t="s">
        <v>209</v>
      </c>
      <c r="AK153" s="14" t="s">
        <v>209</v>
      </c>
      <c r="AX153" s="38"/>
      <c r="AY153" s="38"/>
      <c r="AZ153" s="38"/>
      <c r="BA153" s="38"/>
      <c r="BB153" s="38"/>
    </row>
    <row r="154" spans="1:54" x14ac:dyDescent="0.2">
      <c r="A154" s="43"/>
      <c r="B154" s="39"/>
      <c r="C154" s="33" t="s">
        <v>144</v>
      </c>
      <c r="D154" s="40">
        <v>82.3</v>
      </c>
      <c r="E154" s="41">
        <v>2011</v>
      </c>
      <c r="F154" s="40"/>
      <c r="G154" s="40">
        <v>60.762999999999998</v>
      </c>
      <c r="H154" s="40">
        <v>78.430000000000007</v>
      </c>
      <c r="I154" s="40"/>
      <c r="J154" s="40">
        <v>60.47</v>
      </c>
      <c r="K154" s="40">
        <v>90.168999999999997</v>
      </c>
      <c r="L154" s="40">
        <v>10.504336467619414</v>
      </c>
      <c r="M154" s="40"/>
      <c r="N154" s="40">
        <v>31.433</v>
      </c>
      <c r="O154" s="40">
        <v>58.225000000000001</v>
      </c>
      <c r="P154" s="40">
        <v>16.662402577931591</v>
      </c>
      <c r="Q154" s="40"/>
      <c r="R154" s="40">
        <v>0</v>
      </c>
      <c r="S154" s="40">
        <v>67.185000000000002</v>
      </c>
      <c r="T154" s="40"/>
      <c r="U154" s="42">
        <v>0</v>
      </c>
      <c r="V154" s="42">
        <v>0</v>
      </c>
      <c r="W154" s="40"/>
      <c r="X154" s="40">
        <v>99.5</v>
      </c>
      <c r="Y154" s="2">
        <v>2006</v>
      </c>
      <c r="Z154" s="40"/>
      <c r="AA154" s="40">
        <v>6.7</v>
      </c>
      <c r="AB154" s="40"/>
      <c r="AC154" s="14" t="s">
        <v>171</v>
      </c>
      <c r="AD154" s="14" t="s">
        <v>171</v>
      </c>
      <c r="AE154" s="14" t="s">
        <v>232</v>
      </c>
      <c r="AF154" s="14" t="s">
        <v>211</v>
      </c>
      <c r="AG154" s="14" t="s">
        <v>233</v>
      </c>
      <c r="AH154" s="14" t="s">
        <v>212</v>
      </c>
      <c r="AI154" s="14" t="s">
        <v>206</v>
      </c>
      <c r="AJ154" s="14" t="s">
        <v>207</v>
      </c>
      <c r="AK154" s="14" t="s">
        <v>207</v>
      </c>
      <c r="AX154" s="38"/>
      <c r="AY154" s="38"/>
      <c r="AZ154" s="38"/>
      <c r="BA154" s="38"/>
      <c r="BB154" s="38"/>
    </row>
    <row r="155" spans="1:54" x14ac:dyDescent="0.2">
      <c r="A155" s="43"/>
      <c r="B155" s="39"/>
      <c r="C155" s="33" t="s">
        <v>183</v>
      </c>
      <c r="D155" s="40">
        <v>100</v>
      </c>
      <c r="E155" s="41">
        <v>2010</v>
      </c>
      <c r="F155" s="40"/>
      <c r="G155" s="40">
        <v>83.816000000000003</v>
      </c>
      <c r="H155" s="40">
        <v>1374.47</v>
      </c>
      <c r="I155" s="40"/>
      <c r="J155" s="40">
        <v>569.93600000000004</v>
      </c>
      <c r="K155" s="40">
        <v>743.21299999999997</v>
      </c>
      <c r="L155" s="40">
        <v>6.8616318524031827</v>
      </c>
      <c r="M155" s="40"/>
      <c r="N155" s="40">
        <v>283.255</v>
      </c>
      <c r="O155" s="40">
        <v>161.697</v>
      </c>
      <c r="P155" s="40">
        <v>-13.077723015339714</v>
      </c>
      <c r="Q155" s="40"/>
      <c r="R155" s="40">
        <v>0</v>
      </c>
      <c r="S155" s="40">
        <v>0</v>
      </c>
      <c r="T155" s="40"/>
      <c r="U155" s="42">
        <v>0</v>
      </c>
      <c r="V155" s="42">
        <v>24.03</v>
      </c>
      <c r="W155" s="40"/>
      <c r="X155" s="40">
        <v>100</v>
      </c>
      <c r="Y155" s="2">
        <v>2010</v>
      </c>
      <c r="Z155" s="40"/>
      <c r="AA155" s="40">
        <v>1.2</v>
      </c>
      <c r="AB155" s="40"/>
      <c r="AC155" s="14" t="s">
        <v>173</v>
      </c>
      <c r="AD155" s="14" t="s">
        <v>173</v>
      </c>
      <c r="AE155" s="14" t="s">
        <v>236</v>
      </c>
      <c r="AF155" s="14" t="s">
        <v>127</v>
      </c>
      <c r="AG155" s="14" t="s">
        <v>237</v>
      </c>
      <c r="AH155" s="14" t="s">
        <v>127</v>
      </c>
      <c r="AI155" s="14" t="s">
        <v>215</v>
      </c>
      <c r="AJ155" s="14" t="s">
        <v>217</v>
      </c>
      <c r="AK155" s="14" t="s">
        <v>127</v>
      </c>
      <c r="AX155" s="38"/>
      <c r="AY155" s="38"/>
      <c r="AZ155" s="38"/>
      <c r="BA155" s="38"/>
      <c r="BB155" s="38"/>
    </row>
    <row r="156" spans="1:54" x14ac:dyDescent="0.2">
      <c r="A156" s="43"/>
      <c r="B156" s="39"/>
      <c r="C156" s="33" t="s">
        <v>125</v>
      </c>
      <c r="D156" s="40">
        <v>100</v>
      </c>
      <c r="E156" s="41">
        <v>2010</v>
      </c>
      <c r="F156" s="40"/>
      <c r="G156" s="40">
        <v>56.131999999999998</v>
      </c>
      <c r="H156" s="40">
        <v>49.62</v>
      </c>
      <c r="I156" s="40"/>
      <c r="J156" s="40">
        <v>14.567</v>
      </c>
      <c r="K156" s="40">
        <v>23.315000000000001</v>
      </c>
      <c r="L156" s="40">
        <v>12.477673529819322</v>
      </c>
      <c r="M156" s="40"/>
      <c r="N156" s="40">
        <v>18.777000000000001</v>
      </c>
      <c r="O156" s="40">
        <v>21.754000000000001</v>
      </c>
      <c r="P156" s="40">
        <v>3.7476407406749734</v>
      </c>
      <c r="Q156" s="40"/>
      <c r="R156" s="40">
        <v>21.74</v>
      </c>
      <c r="S156" s="40">
        <v>79.238</v>
      </c>
      <c r="T156" s="40"/>
      <c r="U156" s="42">
        <v>0</v>
      </c>
      <c r="V156" s="42">
        <v>0</v>
      </c>
      <c r="W156" s="40"/>
      <c r="X156" s="40">
        <v>99.6</v>
      </c>
      <c r="Y156" s="2">
        <v>2006</v>
      </c>
      <c r="Z156" s="40"/>
      <c r="AA156" s="40">
        <v>2.8</v>
      </c>
      <c r="AB156" s="40"/>
      <c r="AC156" s="14" t="s">
        <v>171</v>
      </c>
      <c r="AD156" s="14" t="s">
        <v>171</v>
      </c>
      <c r="AE156" s="14" t="s">
        <v>232</v>
      </c>
      <c r="AF156" s="14" t="s">
        <v>127</v>
      </c>
      <c r="AG156" s="14" t="s">
        <v>233</v>
      </c>
      <c r="AH156" s="14" t="s">
        <v>127</v>
      </c>
      <c r="AI156" s="14" t="s">
        <v>213</v>
      </c>
      <c r="AJ156" s="14" t="s">
        <v>214</v>
      </c>
      <c r="AK156" s="14" t="s">
        <v>214</v>
      </c>
      <c r="AX156" s="38"/>
      <c r="AY156" s="38"/>
      <c r="AZ156" s="38"/>
      <c r="BA156" s="38"/>
      <c r="BB156" s="38"/>
    </row>
    <row r="157" spans="1:54" x14ac:dyDescent="0.2">
      <c r="A157" s="43"/>
      <c r="B157" s="39"/>
      <c r="C157" s="33" t="s">
        <v>91</v>
      </c>
      <c r="D157" s="40">
        <v>61</v>
      </c>
      <c r="E157" s="41">
        <v>2010</v>
      </c>
      <c r="F157" s="40"/>
      <c r="G157" s="40">
        <v>44.323</v>
      </c>
      <c r="H157" s="40">
        <v>42.02</v>
      </c>
      <c r="I157" s="40"/>
      <c r="J157" s="40">
        <v>20.420000000000002</v>
      </c>
      <c r="K157" s="40">
        <v>24.341000000000001</v>
      </c>
      <c r="L157" s="40">
        <v>4.4890232942567554</v>
      </c>
      <c r="M157" s="40"/>
      <c r="N157" s="40">
        <v>28.43</v>
      </c>
      <c r="O157" s="40">
        <v>34.222999999999999</v>
      </c>
      <c r="P157" s="40">
        <v>4.7454831656254193</v>
      </c>
      <c r="Q157" s="40"/>
      <c r="R157" s="40">
        <v>41.43</v>
      </c>
      <c r="S157" s="40">
        <v>82.418000000000006</v>
      </c>
      <c r="T157" s="40"/>
      <c r="U157" s="42">
        <v>6.55</v>
      </c>
      <c r="V157" s="42">
        <v>47.7</v>
      </c>
      <c r="W157" s="40"/>
      <c r="X157" s="40">
        <v>91.9</v>
      </c>
      <c r="Y157" s="2">
        <v>2011</v>
      </c>
      <c r="Z157" s="40"/>
      <c r="AA157" s="40">
        <v>5.9</v>
      </c>
      <c r="AB157" s="40"/>
      <c r="AC157" s="14" t="s">
        <v>171</v>
      </c>
      <c r="AD157" s="14" t="s">
        <v>171</v>
      </c>
      <c r="AE157" s="14" t="s">
        <v>234</v>
      </c>
      <c r="AF157" s="14" t="s">
        <v>211</v>
      </c>
      <c r="AG157" s="14" t="s">
        <v>235</v>
      </c>
      <c r="AH157" s="14" t="s">
        <v>212</v>
      </c>
      <c r="AI157" s="14" t="s">
        <v>213</v>
      </c>
      <c r="AJ157" s="14" t="s">
        <v>214</v>
      </c>
      <c r="AK157" s="14" t="s">
        <v>214</v>
      </c>
      <c r="AX157" s="38"/>
      <c r="AY157" s="38"/>
      <c r="AZ157" s="38"/>
      <c r="BA157" s="38"/>
      <c r="BB157" s="38"/>
    </row>
    <row r="158" spans="1:54" x14ac:dyDescent="0.2">
      <c r="A158" s="43"/>
      <c r="B158" s="39"/>
      <c r="C158" s="33" t="s">
        <v>92</v>
      </c>
      <c r="D158" s="40">
        <v>42</v>
      </c>
      <c r="E158" s="41">
        <v>2003</v>
      </c>
      <c r="F158" s="40"/>
      <c r="G158" s="40">
        <v>21.948</v>
      </c>
      <c r="H158" s="40">
        <v>19.39</v>
      </c>
      <c r="I158" s="40"/>
      <c r="J158" s="40">
        <v>13.948</v>
      </c>
      <c r="K158" s="40">
        <v>10.135</v>
      </c>
      <c r="L158" s="40">
        <v>-7.6731638201003038</v>
      </c>
      <c r="M158" s="40"/>
      <c r="N158" s="40">
        <v>32.427999999999997</v>
      </c>
      <c r="O158" s="40">
        <v>37.874000000000002</v>
      </c>
      <c r="P158" s="40">
        <v>3.9573625312071314</v>
      </c>
      <c r="Q158" s="40"/>
      <c r="R158" s="40">
        <v>73.48</v>
      </c>
      <c r="S158" s="40">
        <v>91.885999999999996</v>
      </c>
      <c r="T158" s="40"/>
      <c r="U158" s="42">
        <v>60.95</v>
      </c>
      <c r="V158" s="42">
        <v>78.150000000000006</v>
      </c>
      <c r="W158" s="40"/>
      <c r="X158" s="40">
        <v>35.700000000000003</v>
      </c>
      <c r="Y158" s="2">
        <v>2006</v>
      </c>
      <c r="Z158" s="40"/>
      <c r="AA158" s="40">
        <v>20</v>
      </c>
      <c r="AB158" s="40"/>
      <c r="AC158" s="14" t="s">
        <v>173</v>
      </c>
      <c r="AD158" s="14" t="s">
        <v>173</v>
      </c>
      <c r="AE158" s="14" t="s">
        <v>232</v>
      </c>
      <c r="AF158" s="14" t="s">
        <v>211</v>
      </c>
      <c r="AG158" s="14" t="s">
        <v>233</v>
      </c>
      <c r="AH158" s="14" t="s">
        <v>212</v>
      </c>
      <c r="AI158" s="14" t="s">
        <v>213</v>
      </c>
      <c r="AJ158" s="14" t="s">
        <v>209</v>
      </c>
      <c r="AK158" s="14" t="s">
        <v>209</v>
      </c>
      <c r="AX158" s="38"/>
      <c r="AY158" s="38"/>
      <c r="AZ158" s="38"/>
      <c r="BA158" s="38"/>
      <c r="BB158" s="38"/>
    </row>
    <row r="159" spans="1:54" x14ac:dyDescent="0.2">
      <c r="A159" s="43"/>
      <c r="B159" s="39"/>
      <c r="C159" s="43"/>
      <c r="D159" s="40"/>
      <c r="E159" s="41"/>
      <c r="F159" s="40"/>
      <c r="G159" s="40"/>
      <c r="H159" s="40"/>
      <c r="I159" s="40"/>
      <c r="J159" s="40"/>
      <c r="K159" s="40"/>
      <c r="L159" s="40"/>
      <c r="M159" s="40"/>
      <c r="N159" s="40"/>
      <c r="O159" s="40"/>
      <c r="P159" s="40"/>
      <c r="Q159" s="40"/>
      <c r="R159" s="40"/>
      <c r="S159" s="40"/>
      <c r="T159" s="40"/>
      <c r="U159" s="42"/>
      <c r="V159" s="42"/>
      <c r="W159" s="40"/>
      <c r="X159" s="40"/>
      <c r="Y159" s="2"/>
      <c r="Z159" s="40"/>
      <c r="AA159" s="40"/>
      <c r="AB159" s="40"/>
      <c r="AX159" s="38"/>
      <c r="AY159" s="38"/>
      <c r="AZ159" s="38"/>
      <c r="BA159" s="38"/>
      <c r="BB159" s="38"/>
    </row>
    <row r="160" spans="1:54" ht="15.75" x14ac:dyDescent="0.25">
      <c r="A160" s="43"/>
      <c r="B160" s="34" t="s">
        <v>204</v>
      </c>
      <c r="C160" s="43"/>
      <c r="D160" s="40"/>
      <c r="E160" s="41"/>
      <c r="F160" s="40"/>
      <c r="G160" s="40"/>
      <c r="H160" s="40"/>
      <c r="I160" s="40"/>
      <c r="J160" s="40"/>
      <c r="K160" s="40"/>
      <c r="L160" s="40"/>
      <c r="M160" s="40"/>
      <c r="N160" s="40"/>
      <c r="O160" s="40"/>
      <c r="P160" s="40"/>
      <c r="Q160" s="40"/>
      <c r="R160" s="40"/>
      <c r="S160" s="40"/>
      <c r="T160" s="40"/>
      <c r="U160" s="42"/>
      <c r="V160" s="42"/>
      <c r="W160" s="40"/>
      <c r="X160" s="40"/>
      <c r="Y160" s="2"/>
      <c r="Z160" s="40"/>
      <c r="AA160" s="40"/>
      <c r="AB160" s="40"/>
      <c r="AX160" s="38"/>
      <c r="AY160" s="38"/>
      <c r="AZ160" s="38"/>
      <c r="BA160" s="38"/>
      <c r="BB160" s="38"/>
    </row>
    <row r="161" spans="1:54" x14ac:dyDescent="0.2">
      <c r="A161" s="43"/>
      <c r="B161" s="39"/>
      <c r="C161" s="33" t="s">
        <v>42</v>
      </c>
      <c r="D161" s="40">
        <v>23.6</v>
      </c>
      <c r="E161" s="41">
        <v>2008</v>
      </c>
      <c r="F161" s="40"/>
      <c r="G161" s="40">
        <v>44.984000000000002</v>
      </c>
      <c r="H161" s="40">
        <v>114.55</v>
      </c>
      <c r="I161" s="40"/>
      <c r="J161" s="40">
        <v>77.234999999999999</v>
      </c>
      <c r="K161" s="40">
        <v>97.352000000000004</v>
      </c>
      <c r="L161" s="40">
        <v>5.9577388431616418</v>
      </c>
      <c r="M161" s="40"/>
      <c r="N161" s="40">
        <v>94.119</v>
      </c>
      <c r="O161" s="40">
        <v>121.637</v>
      </c>
      <c r="P161" s="40">
        <v>6.6220673517431106</v>
      </c>
      <c r="Q161" s="40"/>
      <c r="R161" s="40">
        <v>0</v>
      </c>
      <c r="S161" s="40">
        <v>52.072000000000003</v>
      </c>
      <c r="T161" s="40"/>
      <c r="U161" s="42">
        <v>0</v>
      </c>
      <c r="V161" s="42">
        <v>0</v>
      </c>
      <c r="W161" s="40"/>
      <c r="X161" s="40">
        <v>99.3</v>
      </c>
      <c r="Y161" s="2">
        <v>2009</v>
      </c>
      <c r="Z161" s="40"/>
      <c r="AA161" s="40">
        <v>2.7</v>
      </c>
      <c r="AB161" s="40"/>
      <c r="AC161" s="14" t="s">
        <v>184</v>
      </c>
      <c r="AD161" s="14" t="s">
        <v>184</v>
      </c>
      <c r="AE161" s="14" t="s">
        <v>232</v>
      </c>
      <c r="AF161" s="14" t="s">
        <v>205</v>
      </c>
      <c r="AG161" s="14" t="s">
        <v>233</v>
      </c>
      <c r="AH161" s="14" t="s">
        <v>205</v>
      </c>
      <c r="AI161" s="14" t="s">
        <v>213</v>
      </c>
      <c r="AJ161" s="14" t="s">
        <v>214</v>
      </c>
      <c r="AK161" s="14" t="s">
        <v>214</v>
      </c>
      <c r="AX161" s="38"/>
      <c r="AY161" s="38"/>
      <c r="AZ161" s="38"/>
      <c r="BA161" s="38"/>
      <c r="BB161" s="38"/>
    </row>
    <row r="162" spans="1:54" x14ac:dyDescent="0.2">
      <c r="A162" s="43"/>
      <c r="B162" s="39"/>
      <c r="C162" s="33" t="s">
        <v>270</v>
      </c>
      <c r="D162" s="40" t="s">
        <v>127</v>
      </c>
      <c r="E162" s="41" t="s">
        <v>127</v>
      </c>
      <c r="F162" s="40"/>
      <c r="G162" s="40">
        <v>80.361999999999995</v>
      </c>
      <c r="H162" s="40">
        <v>2458.2600000000002</v>
      </c>
      <c r="I162" s="40"/>
      <c r="J162" s="40">
        <v>1781.5809999999999</v>
      </c>
      <c r="K162" s="40">
        <v>1792.884</v>
      </c>
      <c r="L162" s="40">
        <v>0.1582331606867049</v>
      </c>
      <c r="M162" s="40"/>
      <c r="N162" s="40">
        <v>570.26199999999994</v>
      </c>
      <c r="O162" s="40">
        <v>479.36099999999999</v>
      </c>
      <c r="P162" s="40">
        <v>-4.2481736862043373</v>
      </c>
      <c r="Q162" s="40"/>
      <c r="R162" s="40">
        <v>0</v>
      </c>
      <c r="S162" s="40">
        <v>0</v>
      </c>
      <c r="T162" s="40"/>
      <c r="U162" s="42">
        <v>0</v>
      </c>
      <c r="V162" s="42">
        <v>0</v>
      </c>
      <c r="W162" s="40"/>
      <c r="X162" s="40" t="s">
        <v>127</v>
      </c>
      <c r="Y162" s="2" t="s">
        <v>127</v>
      </c>
      <c r="Z162" s="40"/>
      <c r="AA162" s="40" t="s">
        <v>127</v>
      </c>
      <c r="AB162" s="40"/>
      <c r="AC162" s="14" t="s">
        <v>175</v>
      </c>
      <c r="AD162" s="14" t="s">
        <v>175</v>
      </c>
      <c r="AE162" s="14" t="s">
        <v>236</v>
      </c>
      <c r="AF162" s="14" t="s">
        <v>216</v>
      </c>
      <c r="AG162" s="14" t="s">
        <v>237</v>
      </c>
      <c r="AH162" s="14" t="s">
        <v>216</v>
      </c>
      <c r="AI162" s="14" t="s">
        <v>215</v>
      </c>
      <c r="AJ162" s="14" t="s">
        <v>217</v>
      </c>
      <c r="AK162" s="14" t="s">
        <v>127</v>
      </c>
      <c r="AX162" s="38"/>
      <c r="AY162" s="38"/>
      <c r="AZ162" s="38"/>
      <c r="BA162" s="38"/>
      <c r="BB162" s="38"/>
    </row>
    <row r="163" spans="1:54" x14ac:dyDescent="0.2">
      <c r="A163" s="43"/>
      <c r="B163" s="39"/>
      <c r="C163" s="33" t="s">
        <v>3</v>
      </c>
      <c r="D163" s="40">
        <v>99.3</v>
      </c>
      <c r="E163" s="41">
        <v>2010</v>
      </c>
      <c r="F163" s="40"/>
      <c r="G163" s="40">
        <v>83.653999999999996</v>
      </c>
      <c r="H163" s="40">
        <v>4417.2700000000004</v>
      </c>
      <c r="I163" s="40"/>
      <c r="J163" s="40">
        <v>3072.9749999999999</v>
      </c>
      <c r="K163" s="40">
        <v>3283.875</v>
      </c>
      <c r="L163" s="40">
        <v>1.6732948372330858</v>
      </c>
      <c r="M163" s="40"/>
      <c r="N163" s="40">
        <v>667.471</v>
      </c>
      <c r="O163" s="40">
        <v>710.11199999999997</v>
      </c>
      <c r="P163" s="40">
        <v>1.5602152323318741</v>
      </c>
      <c r="Q163" s="40"/>
      <c r="R163" s="40">
        <v>0</v>
      </c>
      <c r="S163" s="40">
        <v>0</v>
      </c>
      <c r="T163" s="40"/>
      <c r="U163" s="42">
        <v>0</v>
      </c>
      <c r="V163" s="42">
        <v>0</v>
      </c>
      <c r="W163" s="40"/>
      <c r="X163" s="40">
        <v>98.6</v>
      </c>
      <c r="Y163" s="2">
        <v>2009</v>
      </c>
      <c r="Z163" s="40"/>
      <c r="AA163" s="40">
        <v>0.4</v>
      </c>
      <c r="AB163" s="40"/>
      <c r="AC163" s="14" t="s">
        <v>175</v>
      </c>
      <c r="AD163" s="14" t="s">
        <v>175</v>
      </c>
      <c r="AE163" s="14" t="s">
        <v>230</v>
      </c>
      <c r="AF163" s="14" t="s">
        <v>216</v>
      </c>
      <c r="AG163" s="14" t="s">
        <v>231</v>
      </c>
      <c r="AH163" s="14" t="s">
        <v>216</v>
      </c>
      <c r="AI163" s="14" t="s">
        <v>215</v>
      </c>
      <c r="AJ163" s="14" t="s">
        <v>217</v>
      </c>
      <c r="AK163" s="14" t="s">
        <v>127</v>
      </c>
      <c r="AX163" s="38"/>
      <c r="AY163" s="38"/>
      <c r="AZ163" s="38"/>
      <c r="BA163" s="38"/>
      <c r="BB163" s="38"/>
    </row>
    <row r="164" spans="1:54" x14ac:dyDescent="0.2">
      <c r="A164" s="43"/>
      <c r="B164" s="39"/>
      <c r="C164" s="33" t="s">
        <v>5</v>
      </c>
      <c r="D164" s="40">
        <v>100</v>
      </c>
      <c r="E164" s="41">
        <v>2010</v>
      </c>
      <c r="F164" s="40"/>
      <c r="G164" s="40">
        <v>73.304000000000002</v>
      </c>
      <c r="H164" s="40">
        <v>225.08</v>
      </c>
      <c r="I164" s="40"/>
      <c r="J164" s="40">
        <v>165.20400000000001</v>
      </c>
      <c r="K164" s="40">
        <v>164.62700000000001</v>
      </c>
      <c r="L164" s="40">
        <v>-8.7430883312611396E-2</v>
      </c>
      <c r="M164" s="40"/>
      <c r="N164" s="40">
        <v>56.347000000000001</v>
      </c>
      <c r="O164" s="40">
        <v>62.19</v>
      </c>
      <c r="P164" s="40">
        <v>2.4973033725190108</v>
      </c>
      <c r="Q164" s="40"/>
      <c r="R164" s="40">
        <v>0</v>
      </c>
      <c r="S164" s="40">
        <v>5.8230000000000004</v>
      </c>
      <c r="T164" s="40"/>
      <c r="U164" s="42">
        <v>0</v>
      </c>
      <c r="V164" s="42">
        <v>0</v>
      </c>
      <c r="W164" s="40"/>
      <c r="X164" s="40">
        <v>99.9</v>
      </c>
      <c r="Y164" s="2">
        <v>2009</v>
      </c>
      <c r="Z164" s="40"/>
      <c r="AA164" s="40">
        <v>0.4</v>
      </c>
      <c r="AB164" s="40"/>
      <c r="AC164" s="14" t="s">
        <v>184</v>
      </c>
      <c r="AD164" s="14" t="s">
        <v>184</v>
      </c>
      <c r="AE164" s="14" t="s">
        <v>230</v>
      </c>
      <c r="AF164" s="14" t="s">
        <v>216</v>
      </c>
      <c r="AG164" s="14" t="s">
        <v>231</v>
      </c>
      <c r="AH164" s="14" t="s">
        <v>216</v>
      </c>
      <c r="AI164" s="14" t="s">
        <v>206</v>
      </c>
      <c r="AJ164" s="14" t="s">
        <v>207</v>
      </c>
      <c r="AK164" s="14" t="s">
        <v>207</v>
      </c>
      <c r="AX164" s="38"/>
      <c r="AY164" s="38"/>
      <c r="AZ164" s="38"/>
      <c r="BA164" s="38"/>
      <c r="BB164" s="38"/>
    </row>
    <row r="165" spans="1:54" x14ac:dyDescent="0.2">
      <c r="A165" s="43"/>
      <c r="B165" s="39"/>
      <c r="C165" s="33" t="s">
        <v>6</v>
      </c>
      <c r="D165" s="40">
        <v>99</v>
      </c>
      <c r="E165" s="41">
        <v>2010</v>
      </c>
      <c r="F165" s="40"/>
      <c r="G165" s="40">
        <v>80.873999999999995</v>
      </c>
      <c r="H165" s="40">
        <v>4013.35</v>
      </c>
      <c r="I165" s="40"/>
      <c r="J165" s="40">
        <v>2637.4540000000002</v>
      </c>
      <c r="K165" s="40">
        <v>2991.4780000000001</v>
      </c>
      <c r="L165" s="40">
        <v>3.1989384263140686</v>
      </c>
      <c r="M165" s="40"/>
      <c r="N165" s="40">
        <v>752.89200000000005</v>
      </c>
      <c r="O165" s="40">
        <v>753.38699999999994</v>
      </c>
      <c r="P165" s="40">
        <v>1.643256950791816E-2</v>
      </c>
      <c r="Q165" s="40"/>
      <c r="R165" s="40">
        <v>0</v>
      </c>
      <c r="S165" s="40">
        <v>0</v>
      </c>
      <c r="T165" s="40"/>
      <c r="U165" s="42">
        <v>0</v>
      </c>
      <c r="V165" s="42">
        <v>0</v>
      </c>
      <c r="W165" s="40"/>
      <c r="X165" s="40">
        <v>99.4</v>
      </c>
      <c r="Y165" s="2">
        <v>2009</v>
      </c>
      <c r="Z165" s="40"/>
      <c r="AA165" s="40">
        <v>0.8</v>
      </c>
      <c r="AB165" s="40"/>
      <c r="AC165" s="14" t="s">
        <v>175</v>
      </c>
      <c r="AD165" s="14" t="s">
        <v>175</v>
      </c>
      <c r="AE165" s="14" t="s">
        <v>236</v>
      </c>
      <c r="AF165" s="14" t="s">
        <v>216</v>
      </c>
      <c r="AG165" s="14" t="s">
        <v>237</v>
      </c>
      <c r="AH165" s="14" t="s">
        <v>216</v>
      </c>
      <c r="AI165" s="14" t="s">
        <v>215</v>
      </c>
      <c r="AJ165" s="14" t="s">
        <v>217</v>
      </c>
      <c r="AK165" s="14" t="s">
        <v>127</v>
      </c>
      <c r="AX165" s="38"/>
      <c r="AY165" s="38"/>
      <c r="AZ165" s="38"/>
      <c r="BA165" s="38"/>
      <c r="BB165" s="38"/>
    </row>
    <row r="166" spans="1:54" x14ac:dyDescent="0.2">
      <c r="A166" s="43"/>
      <c r="B166" s="39"/>
      <c r="C166" s="33" t="s">
        <v>7</v>
      </c>
      <c r="D166" s="40">
        <v>59.2</v>
      </c>
      <c r="E166" s="41">
        <v>2004</v>
      </c>
      <c r="F166" s="40"/>
      <c r="G166" s="40">
        <v>68.66</v>
      </c>
      <c r="H166" s="40">
        <v>338.23</v>
      </c>
      <c r="I166" s="40"/>
      <c r="J166" s="40">
        <v>181.03200000000001</v>
      </c>
      <c r="K166" s="40">
        <v>238.304</v>
      </c>
      <c r="L166" s="40">
        <v>7.1134470468589894</v>
      </c>
      <c r="M166" s="40"/>
      <c r="N166" s="40">
        <v>103.03</v>
      </c>
      <c r="O166" s="40">
        <v>109.75700000000001</v>
      </c>
      <c r="P166" s="40">
        <v>1.593782947396849</v>
      </c>
      <c r="Q166" s="40"/>
      <c r="R166" s="40">
        <v>0</v>
      </c>
      <c r="S166" s="40">
        <v>0</v>
      </c>
      <c r="T166" s="40"/>
      <c r="U166" s="42">
        <v>0</v>
      </c>
      <c r="V166" s="42">
        <v>0</v>
      </c>
      <c r="W166" s="40"/>
      <c r="X166" s="40">
        <v>99.9</v>
      </c>
      <c r="Y166" s="2">
        <v>2009</v>
      </c>
      <c r="Z166" s="40"/>
      <c r="AA166" s="40">
        <v>0.8</v>
      </c>
      <c r="AB166" s="40"/>
      <c r="AC166" s="14" t="s">
        <v>184</v>
      </c>
      <c r="AD166" s="14" t="s">
        <v>184</v>
      </c>
      <c r="AE166" s="14" t="s">
        <v>232</v>
      </c>
      <c r="AF166" s="14" t="s">
        <v>216</v>
      </c>
      <c r="AG166" s="14" t="s">
        <v>233</v>
      </c>
      <c r="AH166" s="14" t="s">
        <v>216</v>
      </c>
      <c r="AI166" s="14" t="s">
        <v>206</v>
      </c>
      <c r="AJ166" s="14" t="s">
        <v>207</v>
      </c>
      <c r="AK166" s="14" t="s">
        <v>207</v>
      </c>
      <c r="AX166" s="38"/>
      <c r="AY166" s="38"/>
      <c r="AZ166" s="38"/>
      <c r="BA166" s="38"/>
      <c r="BB166" s="38"/>
    </row>
    <row r="167" spans="1:54" x14ac:dyDescent="0.2">
      <c r="A167" s="43"/>
      <c r="B167" s="39"/>
      <c r="C167" s="33" t="s">
        <v>8</v>
      </c>
      <c r="D167" s="40">
        <v>87</v>
      </c>
      <c r="E167" s="41">
        <v>2008</v>
      </c>
      <c r="F167" s="40"/>
      <c r="G167" s="40">
        <v>57.116</v>
      </c>
      <c r="H167" s="40" t="s">
        <v>127</v>
      </c>
      <c r="I167" s="40"/>
      <c r="J167" s="40">
        <v>169.60499999999999</v>
      </c>
      <c r="K167" s="40">
        <v>180.87100000000001</v>
      </c>
      <c r="L167" s="40">
        <v>1.6207912474379249</v>
      </c>
      <c r="M167" s="40"/>
      <c r="N167" s="40">
        <v>118.325</v>
      </c>
      <c r="O167" s="40">
        <v>141.41399999999999</v>
      </c>
      <c r="P167" s="40">
        <v>4.5572069615359201</v>
      </c>
      <c r="Q167" s="40"/>
      <c r="R167" s="40" t="s">
        <v>127</v>
      </c>
      <c r="S167" s="40" t="s">
        <v>127</v>
      </c>
      <c r="T167" s="40"/>
      <c r="U167" s="42">
        <v>0</v>
      </c>
      <c r="V167" s="42">
        <v>0</v>
      </c>
      <c r="W167" s="40"/>
      <c r="X167" s="40">
        <v>99.6</v>
      </c>
      <c r="Y167" s="2">
        <v>2008</v>
      </c>
      <c r="Z167" s="40"/>
      <c r="AA167" s="40">
        <v>1.1000000000000001</v>
      </c>
      <c r="AB167" s="40"/>
      <c r="AC167" s="14" t="s">
        <v>184</v>
      </c>
      <c r="AD167" s="14" t="s">
        <v>184</v>
      </c>
      <c r="AE167" s="14" t="s">
        <v>230</v>
      </c>
      <c r="AF167" s="14" t="s">
        <v>216</v>
      </c>
      <c r="AG167" s="14" t="s">
        <v>231</v>
      </c>
      <c r="AH167" s="14" t="s">
        <v>216</v>
      </c>
      <c r="AI167" s="14" t="s">
        <v>206</v>
      </c>
      <c r="AJ167" s="14" t="s">
        <v>207</v>
      </c>
      <c r="AK167" s="14" t="s">
        <v>207</v>
      </c>
      <c r="AX167" s="38"/>
      <c r="AY167" s="38"/>
      <c r="AZ167" s="38"/>
      <c r="BA167" s="38"/>
      <c r="BB167" s="38"/>
    </row>
    <row r="168" spans="1:54" x14ac:dyDescent="0.2">
      <c r="A168" s="43"/>
      <c r="B168" s="39"/>
      <c r="C168" s="33" t="s">
        <v>10</v>
      </c>
      <c r="D168" s="40">
        <v>97</v>
      </c>
      <c r="E168" s="41">
        <v>2009</v>
      </c>
      <c r="F168" s="40"/>
      <c r="G168" s="40">
        <v>85.418999999999997</v>
      </c>
      <c r="H168" s="40" t="s">
        <v>127</v>
      </c>
      <c r="I168" s="40"/>
      <c r="J168" s="40">
        <v>673.93</v>
      </c>
      <c r="K168" s="40">
        <v>658.48</v>
      </c>
      <c r="L168" s="40">
        <v>-0.57812487144001112</v>
      </c>
      <c r="M168" s="40"/>
      <c r="N168" s="40">
        <v>96.376999999999995</v>
      </c>
      <c r="O168" s="40">
        <v>113.79300000000001</v>
      </c>
      <c r="P168" s="40">
        <v>4.2402719918280374</v>
      </c>
      <c r="Q168" s="40"/>
      <c r="R168" s="40" t="s">
        <v>127</v>
      </c>
      <c r="S168" s="40" t="s">
        <v>127</v>
      </c>
      <c r="T168" s="40"/>
      <c r="U168" s="42">
        <v>0</v>
      </c>
      <c r="V168" s="42">
        <v>0</v>
      </c>
      <c r="W168" s="40"/>
      <c r="X168" s="40">
        <v>99.9</v>
      </c>
      <c r="Y168" s="2">
        <v>2010</v>
      </c>
      <c r="Z168" s="40"/>
      <c r="AA168" s="40">
        <v>1.7</v>
      </c>
      <c r="AB168" s="40"/>
      <c r="AC168" s="14" t="s">
        <v>184</v>
      </c>
      <c r="AD168" s="14" t="s">
        <v>184</v>
      </c>
      <c r="AE168" s="14" t="s">
        <v>230</v>
      </c>
      <c r="AF168" s="14" t="s">
        <v>216</v>
      </c>
      <c r="AG168" s="14" t="s">
        <v>231</v>
      </c>
      <c r="AH168" s="14" t="s">
        <v>216</v>
      </c>
      <c r="AI168" s="14" t="s">
        <v>215</v>
      </c>
      <c r="AJ168" s="14" t="s">
        <v>217</v>
      </c>
      <c r="AK168" s="14" t="s">
        <v>127</v>
      </c>
      <c r="AX168" s="38"/>
      <c r="AY168" s="38"/>
      <c r="AZ168" s="38"/>
      <c r="BA168" s="38"/>
      <c r="BB168" s="38"/>
    </row>
    <row r="169" spans="1:54" x14ac:dyDescent="0.2">
      <c r="A169" s="43"/>
      <c r="B169" s="39"/>
      <c r="C169" s="33" t="s">
        <v>12</v>
      </c>
      <c r="D169" s="40">
        <v>100</v>
      </c>
      <c r="E169" s="41">
        <v>2011</v>
      </c>
      <c r="F169" s="40"/>
      <c r="G169" s="40">
        <v>84.906999999999996</v>
      </c>
      <c r="H169" s="40">
        <v>1279.47</v>
      </c>
      <c r="I169" s="40"/>
      <c r="J169" s="40">
        <v>782.73800000000006</v>
      </c>
      <c r="K169" s="40">
        <v>872.11599999999999</v>
      </c>
      <c r="L169" s="40">
        <v>2.7399757753679976</v>
      </c>
      <c r="M169" s="40"/>
      <c r="N169" s="40">
        <v>121.117</v>
      </c>
      <c r="O169" s="40">
        <v>157.625</v>
      </c>
      <c r="P169" s="40">
        <v>6.8082989914759251</v>
      </c>
      <c r="Q169" s="40"/>
      <c r="R169" s="40">
        <v>0</v>
      </c>
      <c r="S169" s="40">
        <v>0</v>
      </c>
      <c r="T169" s="40"/>
      <c r="U169" s="42">
        <v>0</v>
      </c>
      <c r="V169" s="42">
        <v>0</v>
      </c>
      <c r="W169" s="40"/>
      <c r="X169" s="40">
        <v>99.7</v>
      </c>
      <c r="Y169" s="2">
        <v>2010</v>
      </c>
      <c r="Z169" s="40"/>
      <c r="AA169" s="40">
        <v>0.5</v>
      </c>
      <c r="AB169" s="40"/>
      <c r="AC169" s="14" t="s">
        <v>184</v>
      </c>
      <c r="AD169" s="14" t="s">
        <v>184</v>
      </c>
      <c r="AE169" s="14" t="s">
        <v>230</v>
      </c>
      <c r="AF169" s="14" t="s">
        <v>216</v>
      </c>
      <c r="AG169" s="14" t="s">
        <v>231</v>
      </c>
      <c r="AH169" s="14" t="s">
        <v>216</v>
      </c>
      <c r="AI169" s="14" t="s">
        <v>215</v>
      </c>
      <c r="AJ169" s="14" t="s">
        <v>217</v>
      </c>
      <c r="AK169" s="14" t="s">
        <v>127</v>
      </c>
      <c r="AX169" s="38"/>
      <c r="AY169" s="38"/>
      <c r="AZ169" s="38"/>
      <c r="BA169" s="38"/>
      <c r="BB169" s="38"/>
    </row>
    <row r="170" spans="1:54" x14ac:dyDescent="0.2">
      <c r="A170" s="43"/>
      <c r="B170" s="39"/>
      <c r="C170" s="33" t="s">
        <v>13</v>
      </c>
      <c r="D170" s="40">
        <v>100</v>
      </c>
      <c r="E170" s="41">
        <v>2011</v>
      </c>
      <c r="F170" s="40"/>
      <c r="G170" s="40">
        <v>86.832999999999998</v>
      </c>
      <c r="H170" s="40">
        <v>5772.42</v>
      </c>
      <c r="I170" s="40"/>
      <c r="J170" s="40">
        <v>4133.2259999999997</v>
      </c>
      <c r="K170" s="40">
        <v>4354.1689999999999</v>
      </c>
      <c r="L170" s="40">
        <v>1.3104004986778772</v>
      </c>
      <c r="M170" s="40"/>
      <c r="N170" s="40">
        <v>682.98</v>
      </c>
      <c r="O170" s="40">
        <v>673.23299999999995</v>
      </c>
      <c r="P170" s="40">
        <v>-0.35870749804670643</v>
      </c>
      <c r="Q170" s="40"/>
      <c r="R170" s="40">
        <v>0</v>
      </c>
      <c r="S170" s="40">
        <v>0</v>
      </c>
      <c r="T170" s="40"/>
      <c r="U170" s="42">
        <v>0</v>
      </c>
      <c r="V170" s="42">
        <v>0</v>
      </c>
      <c r="W170" s="40"/>
      <c r="X170" s="40">
        <v>98.5</v>
      </c>
      <c r="Y170" s="2">
        <v>2011</v>
      </c>
      <c r="Z170" s="40"/>
      <c r="AA170" s="40">
        <v>1.2</v>
      </c>
      <c r="AB170" s="40"/>
      <c r="AC170" s="14" t="s">
        <v>175</v>
      </c>
      <c r="AD170" s="14" t="s">
        <v>175</v>
      </c>
      <c r="AE170" s="14" t="s">
        <v>236</v>
      </c>
      <c r="AF170" s="14" t="s">
        <v>216</v>
      </c>
      <c r="AG170" s="14" t="s">
        <v>237</v>
      </c>
      <c r="AH170" s="14" t="s">
        <v>216</v>
      </c>
      <c r="AI170" s="14" t="s">
        <v>215</v>
      </c>
      <c r="AJ170" s="14" t="s">
        <v>217</v>
      </c>
      <c r="AK170" s="14" t="s">
        <v>127</v>
      </c>
      <c r="AX170" s="38"/>
      <c r="AY170" s="38"/>
      <c r="AZ170" s="38"/>
      <c r="BA170" s="38"/>
      <c r="BB170" s="38"/>
    </row>
    <row r="171" spans="1:54" x14ac:dyDescent="0.2">
      <c r="A171" s="43"/>
      <c r="B171" s="39"/>
      <c r="C171" s="33" t="s">
        <v>14</v>
      </c>
      <c r="D171" s="40">
        <v>92.9</v>
      </c>
      <c r="E171" s="41">
        <v>2011</v>
      </c>
      <c r="F171" s="40"/>
      <c r="G171" s="40">
        <v>81.421000000000006</v>
      </c>
      <c r="H171" s="40">
        <v>803.51</v>
      </c>
      <c r="I171" s="40"/>
      <c r="J171" s="40">
        <v>479.70299999999997</v>
      </c>
      <c r="K171" s="40">
        <v>531.53499999999997</v>
      </c>
      <c r="L171" s="40">
        <v>2.5982275384037967</v>
      </c>
      <c r="M171" s="40"/>
      <c r="N171" s="40">
        <v>133.82300000000001</v>
      </c>
      <c r="O171" s="40">
        <v>125.18600000000001</v>
      </c>
      <c r="P171" s="40">
        <v>-1.654101978319944</v>
      </c>
      <c r="Q171" s="40"/>
      <c r="R171" s="40">
        <v>0</v>
      </c>
      <c r="S171" s="40">
        <v>0</v>
      </c>
      <c r="T171" s="40"/>
      <c r="U171" s="42">
        <v>0</v>
      </c>
      <c r="V171" s="42">
        <v>0</v>
      </c>
      <c r="W171" s="40"/>
      <c r="X171" s="40">
        <v>99.4</v>
      </c>
      <c r="Y171" s="2">
        <v>2011</v>
      </c>
      <c r="Z171" s="40"/>
      <c r="AA171" s="40">
        <v>0.2</v>
      </c>
      <c r="AB171" s="40"/>
      <c r="AC171" s="14" t="s">
        <v>184</v>
      </c>
      <c r="AD171" s="14" t="s">
        <v>184</v>
      </c>
      <c r="AE171" s="14" t="s">
        <v>230</v>
      </c>
      <c r="AF171" s="14" t="s">
        <v>216</v>
      </c>
      <c r="AG171" s="14" t="s">
        <v>231</v>
      </c>
      <c r="AH171" s="14" t="s">
        <v>216</v>
      </c>
      <c r="AI171" s="14" t="s">
        <v>215</v>
      </c>
      <c r="AJ171" s="14" t="s">
        <v>217</v>
      </c>
      <c r="AK171" s="14" t="s">
        <v>127</v>
      </c>
      <c r="AX171" s="38"/>
      <c r="AY171" s="38"/>
      <c r="AZ171" s="38"/>
      <c r="BA171" s="38"/>
      <c r="BB171" s="38"/>
    </row>
    <row r="172" spans="1:54" x14ac:dyDescent="0.2">
      <c r="A172" s="43"/>
      <c r="B172" s="39"/>
      <c r="C172" s="33" t="s">
        <v>15</v>
      </c>
      <c r="D172" s="40">
        <v>100</v>
      </c>
      <c r="E172" s="41">
        <v>2010</v>
      </c>
      <c r="F172" s="40"/>
      <c r="G172" s="40">
        <v>80.838999999999999</v>
      </c>
      <c r="H172" s="40">
        <v>3496.66</v>
      </c>
      <c r="I172" s="40"/>
      <c r="J172" s="40">
        <v>2585.4160000000002</v>
      </c>
      <c r="K172" s="40">
        <v>2733.7890000000002</v>
      </c>
      <c r="L172" s="40">
        <v>1.4048296678059735</v>
      </c>
      <c r="M172" s="40"/>
      <c r="N172" s="40">
        <v>672.14200000000005</v>
      </c>
      <c r="O172" s="40">
        <v>700.41099999999994</v>
      </c>
      <c r="P172" s="40">
        <v>1.0352641049738986</v>
      </c>
      <c r="Q172" s="40"/>
      <c r="R172" s="40">
        <v>0</v>
      </c>
      <c r="S172" s="40">
        <v>0</v>
      </c>
      <c r="T172" s="40"/>
      <c r="U172" s="42">
        <v>0</v>
      </c>
      <c r="V172" s="42">
        <v>0</v>
      </c>
      <c r="W172" s="40"/>
      <c r="X172" s="40">
        <v>98.6</v>
      </c>
      <c r="Y172" s="2">
        <v>2011</v>
      </c>
      <c r="Z172" s="40"/>
      <c r="AA172" s="40">
        <v>0.5</v>
      </c>
      <c r="AB172" s="40"/>
      <c r="AC172" s="14" t="s">
        <v>175</v>
      </c>
      <c r="AD172" s="14" t="s">
        <v>175</v>
      </c>
      <c r="AE172" s="14" t="s">
        <v>230</v>
      </c>
      <c r="AF172" s="14" t="s">
        <v>216</v>
      </c>
      <c r="AG172" s="14" t="s">
        <v>231</v>
      </c>
      <c r="AH172" s="14" t="s">
        <v>216</v>
      </c>
      <c r="AI172" s="14" t="s">
        <v>215</v>
      </c>
      <c r="AJ172" s="14" t="s">
        <v>217</v>
      </c>
      <c r="AK172" s="14" t="s">
        <v>127</v>
      </c>
      <c r="AX172" s="38"/>
      <c r="AY172" s="38"/>
      <c r="AZ172" s="38"/>
      <c r="BA172" s="38"/>
      <c r="BB172" s="38"/>
    </row>
    <row r="173" spans="1:54" x14ac:dyDescent="0.2">
      <c r="A173" s="43"/>
      <c r="B173" s="39"/>
      <c r="C173" s="33" t="s">
        <v>16</v>
      </c>
      <c r="D173" s="40">
        <v>99.9</v>
      </c>
      <c r="E173" s="41">
        <v>2011</v>
      </c>
      <c r="F173" s="40"/>
      <c r="G173" s="40">
        <v>92.537999999999997</v>
      </c>
      <c r="H173" s="40">
        <v>4582.4799999999996</v>
      </c>
      <c r="I173" s="40"/>
      <c r="J173" s="40">
        <v>3066.6219999999998</v>
      </c>
      <c r="K173" s="40">
        <v>3090.547</v>
      </c>
      <c r="L173" s="40">
        <v>0.19447555472269507</v>
      </c>
      <c r="M173" s="40"/>
      <c r="N173" s="40">
        <v>274.86599999999999</v>
      </c>
      <c r="O173" s="40">
        <v>300.52</v>
      </c>
      <c r="P173" s="40">
        <v>2.2558326489453551</v>
      </c>
      <c r="Q173" s="40"/>
      <c r="R173" s="40">
        <v>0</v>
      </c>
      <c r="S173" s="40">
        <v>0</v>
      </c>
      <c r="T173" s="40"/>
      <c r="U173" s="42">
        <v>0</v>
      </c>
      <c r="V173" s="42">
        <v>0</v>
      </c>
      <c r="W173" s="40"/>
      <c r="X173" s="40">
        <v>97.5</v>
      </c>
      <c r="Y173" s="2">
        <v>2010</v>
      </c>
      <c r="Z173" s="40"/>
      <c r="AA173" s="40">
        <v>0.8</v>
      </c>
      <c r="AB173" s="40"/>
      <c r="AC173" s="14" t="s">
        <v>175</v>
      </c>
      <c r="AD173" s="14" t="s">
        <v>175</v>
      </c>
      <c r="AE173" s="14" t="s">
        <v>236</v>
      </c>
      <c r="AF173" s="14" t="s">
        <v>216</v>
      </c>
      <c r="AG173" s="14" t="s">
        <v>237</v>
      </c>
      <c r="AH173" s="14" t="s">
        <v>216</v>
      </c>
      <c r="AI173" s="14" t="s">
        <v>215</v>
      </c>
      <c r="AJ173" s="14" t="s">
        <v>217</v>
      </c>
      <c r="AK173" s="14" t="s">
        <v>127</v>
      </c>
      <c r="AX173" s="38"/>
      <c r="AY173" s="38"/>
      <c r="AZ173" s="38"/>
      <c r="BA173" s="38"/>
      <c r="BB173" s="38"/>
    </row>
    <row r="174" spans="1:54" x14ac:dyDescent="0.2">
      <c r="A174" s="43"/>
      <c r="B174" s="39"/>
      <c r="C174" s="33" t="s">
        <v>17</v>
      </c>
      <c r="D174" s="40">
        <v>100</v>
      </c>
      <c r="E174" s="41">
        <v>2010</v>
      </c>
      <c r="F174" s="40"/>
      <c r="G174" s="40">
        <v>87.590999999999994</v>
      </c>
      <c r="H174" s="40">
        <v>4270.0600000000004</v>
      </c>
      <c r="I174" s="40"/>
      <c r="J174" s="40">
        <v>2883.06</v>
      </c>
      <c r="K174" s="40">
        <v>3126.732</v>
      </c>
      <c r="L174" s="40">
        <v>2.0491153958801078</v>
      </c>
      <c r="M174" s="40"/>
      <c r="N174" s="40">
        <v>467.91</v>
      </c>
      <c r="O174" s="40">
        <v>511.49299999999999</v>
      </c>
      <c r="P174" s="40">
        <v>2.2514185902314798</v>
      </c>
      <c r="Q174" s="40"/>
      <c r="R174" s="40">
        <v>0</v>
      </c>
      <c r="S174" s="40">
        <v>0</v>
      </c>
      <c r="T174" s="40"/>
      <c r="U174" s="42">
        <v>0</v>
      </c>
      <c r="V174" s="42">
        <v>0</v>
      </c>
      <c r="W174" s="40"/>
      <c r="X174" s="40">
        <v>98.6</v>
      </c>
      <c r="Y174" s="2">
        <v>2008</v>
      </c>
      <c r="Z174" s="40"/>
      <c r="AA174" s="40">
        <v>0.7</v>
      </c>
      <c r="AB174" s="40"/>
      <c r="AC174" s="14" t="s">
        <v>175</v>
      </c>
      <c r="AD174" s="14" t="s">
        <v>175</v>
      </c>
      <c r="AE174" s="14" t="s">
        <v>230</v>
      </c>
      <c r="AF174" s="14" t="s">
        <v>216</v>
      </c>
      <c r="AG174" s="14" t="s">
        <v>231</v>
      </c>
      <c r="AH174" s="14" t="s">
        <v>216</v>
      </c>
      <c r="AI174" s="14" t="s">
        <v>215</v>
      </c>
      <c r="AJ174" s="14" t="s">
        <v>217</v>
      </c>
      <c r="AK174" s="14" t="s">
        <v>127</v>
      </c>
      <c r="AX174" s="38"/>
      <c r="AY174" s="38"/>
      <c r="AZ174" s="38"/>
      <c r="BA174" s="38"/>
      <c r="BB174" s="38"/>
    </row>
    <row r="175" spans="1:54" x14ac:dyDescent="0.2">
      <c r="A175" s="43"/>
      <c r="B175" s="39"/>
      <c r="C175" s="33" t="s">
        <v>185</v>
      </c>
      <c r="D175" s="40">
        <v>100</v>
      </c>
      <c r="E175" s="41">
        <v>2010</v>
      </c>
      <c r="F175" s="40"/>
      <c r="G175" s="40">
        <v>70.213999999999999</v>
      </c>
      <c r="H175" s="40">
        <v>1626</v>
      </c>
      <c r="I175" s="40"/>
      <c r="J175" s="40">
        <v>1281.239</v>
      </c>
      <c r="K175" s="40">
        <v>1100.943</v>
      </c>
      <c r="L175" s="40">
        <v>-3.7205343748007214</v>
      </c>
      <c r="M175" s="40"/>
      <c r="N175" s="40">
        <v>646.62699999999995</v>
      </c>
      <c r="O175" s="40">
        <v>498.86900000000003</v>
      </c>
      <c r="P175" s="40">
        <v>-6.2798077723982937</v>
      </c>
      <c r="Q175" s="40"/>
      <c r="R175" s="40">
        <v>0</v>
      </c>
      <c r="S175" s="40">
        <v>0</v>
      </c>
      <c r="T175" s="40"/>
      <c r="U175" s="42">
        <v>0</v>
      </c>
      <c r="V175" s="42">
        <v>0</v>
      </c>
      <c r="W175" s="40"/>
      <c r="X175" s="40" t="s">
        <v>127</v>
      </c>
      <c r="Y175" s="2" t="s">
        <v>127</v>
      </c>
      <c r="Z175" s="40"/>
      <c r="AA175" s="40">
        <v>0.3</v>
      </c>
      <c r="AB175" s="40"/>
      <c r="AC175" s="14" t="s">
        <v>175</v>
      </c>
      <c r="AD175" s="14" t="s">
        <v>175</v>
      </c>
      <c r="AE175" s="14" t="s">
        <v>230</v>
      </c>
      <c r="AF175" s="14" t="s">
        <v>127</v>
      </c>
      <c r="AG175" s="14" t="s">
        <v>231</v>
      </c>
      <c r="AH175" s="14" t="s">
        <v>127</v>
      </c>
      <c r="AI175" s="14" t="s">
        <v>215</v>
      </c>
      <c r="AJ175" s="14" t="s">
        <v>217</v>
      </c>
      <c r="AK175" s="14" t="s">
        <v>127</v>
      </c>
      <c r="AX175" s="38"/>
      <c r="AY175" s="38"/>
      <c r="AZ175" s="38"/>
      <c r="BA175" s="38"/>
      <c r="BB175" s="38"/>
    </row>
    <row r="176" spans="1:54" x14ac:dyDescent="0.2">
      <c r="A176" s="43"/>
      <c r="B176" s="39"/>
      <c r="C176" s="33" t="s">
        <v>18</v>
      </c>
      <c r="D176" s="40">
        <v>100</v>
      </c>
      <c r="E176" s="41">
        <v>2010</v>
      </c>
      <c r="F176" s="40"/>
      <c r="G176" s="40">
        <v>73.832999999999998</v>
      </c>
      <c r="H176" s="40">
        <v>800.94</v>
      </c>
      <c r="I176" s="40"/>
      <c r="J176" s="40">
        <v>476.56700000000001</v>
      </c>
      <c r="K176" s="40">
        <v>452.017</v>
      </c>
      <c r="L176" s="40">
        <v>-1.313510460601075</v>
      </c>
      <c r="M176" s="40"/>
      <c r="N176" s="40">
        <v>179.92400000000001</v>
      </c>
      <c r="O176" s="40">
        <v>182.62899999999999</v>
      </c>
      <c r="P176" s="40">
        <v>0.37375254762488375</v>
      </c>
      <c r="Q176" s="40"/>
      <c r="R176" s="40">
        <v>0</v>
      </c>
      <c r="S176" s="40">
        <v>0</v>
      </c>
      <c r="T176" s="40"/>
      <c r="U176" s="42">
        <v>0</v>
      </c>
      <c r="V176" s="42">
        <v>0</v>
      </c>
      <c r="W176" s="40"/>
      <c r="X176" s="40">
        <v>99.1</v>
      </c>
      <c r="Y176" s="2">
        <v>2010</v>
      </c>
      <c r="Z176" s="40"/>
      <c r="AA176" s="40">
        <v>2.1</v>
      </c>
      <c r="AB176" s="40"/>
      <c r="AC176" s="14" t="s">
        <v>184</v>
      </c>
      <c r="AD176" s="14" t="s">
        <v>184</v>
      </c>
      <c r="AE176" s="14" t="s">
        <v>230</v>
      </c>
      <c r="AF176" s="14" t="s">
        <v>216</v>
      </c>
      <c r="AG176" s="14" t="s">
        <v>231</v>
      </c>
      <c r="AH176" s="14" t="s">
        <v>216</v>
      </c>
      <c r="AI176" s="14" t="s">
        <v>215</v>
      </c>
      <c r="AJ176" s="14" t="s">
        <v>217</v>
      </c>
      <c r="AK176" s="14" t="s">
        <v>127</v>
      </c>
      <c r="AX176" s="38"/>
      <c r="AY176" s="38"/>
      <c r="AZ176" s="38"/>
      <c r="BA176" s="38"/>
      <c r="BB176" s="38"/>
    </row>
    <row r="177" spans="1:54" x14ac:dyDescent="0.2">
      <c r="A177" s="43"/>
      <c r="B177" s="39"/>
      <c r="C177" s="33" t="s">
        <v>19</v>
      </c>
      <c r="D177" s="40">
        <v>100</v>
      </c>
      <c r="E177" s="41">
        <v>2010</v>
      </c>
      <c r="F177" s="40"/>
      <c r="G177" s="40">
        <v>81.774000000000001</v>
      </c>
      <c r="H177" s="40">
        <v>3259.41</v>
      </c>
      <c r="I177" s="40"/>
      <c r="J177" s="40">
        <v>4014.902</v>
      </c>
      <c r="K177" s="40">
        <v>3506.9720000000002</v>
      </c>
      <c r="L177" s="40">
        <v>-3.3249651380082956</v>
      </c>
      <c r="M177" s="40"/>
      <c r="N177" s="40">
        <v>780.50800000000004</v>
      </c>
      <c r="O177" s="40">
        <v>795.16499999999996</v>
      </c>
      <c r="P177" s="40">
        <v>0.46619960830656115</v>
      </c>
      <c r="Q177" s="40"/>
      <c r="R177" s="40">
        <v>0</v>
      </c>
      <c r="S177" s="40">
        <v>0</v>
      </c>
      <c r="T177" s="40"/>
      <c r="U177" s="42">
        <v>0</v>
      </c>
      <c r="V177" s="42">
        <v>0</v>
      </c>
      <c r="W177" s="40"/>
      <c r="X177" s="40" t="s">
        <v>127</v>
      </c>
      <c r="Y177" s="2" t="s">
        <v>127</v>
      </c>
      <c r="Z177" s="40"/>
      <c r="AA177" s="40">
        <v>0.5</v>
      </c>
      <c r="AB177" s="40"/>
      <c r="AC177" s="14" t="s">
        <v>175</v>
      </c>
      <c r="AD177" s="14" t="s">
        <v>175</v>
      </c>
      <c r="AE177" s="14" t="s">
        <v>236</v>
      </c>
      <c r="AF177" s="14" t="s">
        <v>216</v>
      </c>
      <c r="AG177" s="14" t="s">
        <v>237</v>
      </c>
      <c r="AH177" s="14" t="s">
        <v>216</v>
      </c>
      <c r="AI177" s="14" t="s">
        <v>215</v>
      </c>
      <c r="AJ177" s="14" t="s">
        <v>217</v>
      </c>
      <c r="AK177" s="14" t="s">
        <v>127</v>
      </c>
      <c r="AX177" s="38"/>
      <c r="AY177" s="38"/>
      <c r="AZ177" s="38"/>
      <c r="BA177" s="38"/>
      <c r="BB177" s="38"/>
    </row>
    <row r="178" spans="1:54" x14ac:dyDescent="0.2">
      <c r="A178" s="43"/>
      <c r="B178" s="39"/>
      <c r="C178" s="33" t="s">
        <v>20</v>
      </c>
      <c r="D178" s="40">
        <v>100</v>
      </c>
      <c r="E178" s="41">
        <v>2011</v>
      </c>
      <c r="F178" s="40"/>
      <c r="G178" s="40">
        <v>85.462000000000003</v>
      </c>
      <c r="H178" s="40">
        <v>3882.03</v>
      </c>
      <c r="I178" s="40"/>
      <c r="J178" s="40">
        <v>2772.9630000000002</v>
      </c>
      <c r="K178" s="40">
        <v>2740.5770000000002</v>
      </c>
      <c r="L178" s="40">
        <v>-0.29326766334729637</v>
      </c>
      <c r="M178" s="40"/>
      <c r="N178" s="40">
        <v>501.52</v>
      </c>
      <c r="O178" s="40">
        <v>565.79200000000003</v>
      </c>
      <c r="P178" s="40">
        <v>3.0604742028761622</v>
      </c>
      <c r="Q178" s="40"/>
      <c r="R178" s="40">
        <v>0</v>
      </c>
      <c r="S178" s="40">
        <v>0</v>
      </c>
      <c r="T178" s="40"/>
      <c r="U178" s="42">
        <v>0</v>
      </c>
      <c r="V178" s="42">
        <v>0</v>
      </c>
      <c r="W178" s="40"/>
      <c r="X178" s="40">
        <v>99.8</v>
      </c>
      <c r="Y178" s="2">
        <v>2010</v>
      </c>
      <c r="Z178" s="40"/>
      <c r="AA178" s="40">
        <v>0.6</v>
      </c>
      <c r="AB178" s="40"/>
      <c r="AC178" s="14" t="s">
        <v>175</v>
      </c>
      <c r="AD178" s="14" t="s">
        <v>175</v>
      </c>
      <c r="AE178" s="14" t="s">
        <v>230</v>
      </c>
      <c r="AF178" s="14" t="s">
        <v>216</v>
      </c>
      <c r="AG178" s="14" t="s">
        <v>231</v>
      </c>
      <c r="AH178" s="14" t="s">
        <v>216</v>
      </c>
      <c r="AI178" s="14" t="s">
        <v>215</v>
      </c>
      <c r="AJ178" s="14" t="s">
        <v>217</v>
      </c>
      <c r="AK178" s="14" t="s">
        <v>127</v>
      </c>
      <c r="AX178" s="38"/>
      <c r="AY178" s="38"/>
      <c r="AZ178" s="38"/>
      <c r="BA178" s="38"/>
      <c r="BB178" s="38"/>
    </row>
    <row r="179" spans="1:54" x14ac:dyDescent="0.2">
      <c r="A179" s="43"/>
      <c r="B179" s="39"/>
      <c r="C179" s="33" t="s">
        <v>21</v>
      </c>
      <c r="D179" s="40">
        <v>100</v>
      </c>
      <c r="E179" s="41">
        <v>2010</v>
      </c>
      <c r="F179" s="40"/>
      <c r="G179" s="40">
        <v>80.072000000000003</v>
      </c>
      <c r="H179" s="40">
        <v>2750.98</v>
      </c>
      <c r="I179" s="40"/>
      <c r="J179" s="40">
        <v>2009.4860000000001</v>
      </c>
      <c r="K179" s="40">
        <v>2083.2179999999998</v>
      </c>
      <c r="L179" s="40">
        <v>0.90494119615947</v>
      </c>
      <c r="M179" s="40"/>
      <c r="N179" s="40">
        <v>527.81500000000005</v>
      </c>
      <c r="O179" s="40">
        <v>537.44600000000003</v>
      </c>
      <c r="P179" s="40">
        <v>0.45308449583887356</v>
      </c>
      <c r="Q179" s="40"/>
      <c r="R179" s="40">
        <v>0</v>
      </c>
      <c r="S179" s="40">
        <v>0</v>
      </c>
      <c r="T179" s="40"/>
      <c r="U179" s="42">
        <v>0</v>
      </c>
      <c r="V179" s="42">
        <v>0</v>
      </c>
      <c r="W179" s="40"/>
      <c r="X179" s="40">
        <v>99.8</v>
      </c>
      <c r="Y179" s="2">
        <v>2009</v>
      </c>
      <c r="Z179" s="40"/>
      <c r="AA179" s="40">
        <v>0.4</v>
      </c>
      <c r="AB179" s="40"/>
      <c r="AC179" s="14" t="s">
        <v>175</v>
      </c>
      <c r="AD179" s="14" t="s">
        <v>175</v>
      </c>
      <c r="AE179" s="14" t="s">
        <v>230</v>
      </c>
      <c r="AF179" s="14" t="s">
        <v>216</v>
      </c>
      <c r="AG179" s="14" t="s">
        <v>231</v>
      </c>
      <c r="AH179" s="14" t="s">
        <v>216</v>
      </c>
      <c r="AI179" s="14" t="s">
        <v>215</v>
      </c>
      <c r="AJ179" s="14" t="s">
        <v>217</v>
      </c>
      <c r="AK179" s="14" t="s">
        <v>127</v>
      </c>
      <c r="AX179" s="38"/>
      <c r="AY179" s="38"/>
      <c r="AZ179" s="38"/>
      <c r="BA179" s="38"/>
      <c r="BB179" s="38"/>
    </row>
    <row r="180" spans="1:54" x14ac:dyDescent="0.2">
      <c r="A180" s="43"/>
      <c r="B180" s="39"/>
      <c r="C180" s="33" t="s">
        <v>23</v>
      </c>
      <c r="D180" s="40">
        <v>70</v>
      </c>
      <c r="E180" s="41">
        <v>2005</v>
      </c>
      <c r="F180" s="40"/>
      <c r="G180" s="40">
        <v>62.746000000000002</v>
      </c>
      <c r="H180" s="40" t="s">
        <v>127</v>
      </c>
      <c r="I180" s="40"/>
      <c r="J180" s="40">
        <v>313.54599999999999</v>
      </c>
      <c r="K180" s="40">
        <v>245.99199999999999</v>
      </c>
      <c r="L180" s="40">
        <v>-5.8858488157214062</v>
      </c>
      <c r="M180" s="40"/>
      <c r="N180" s="40">
        <v>180.23699999999999</v>
      </c>
      <c r="O180" s="40">
        <v>166.67500000000001</v>
      </c>
      <c r="P180" s="40">
        <v>-1.9366718838917163</v>
      </c>
      <c r="Q180" s="40"/>
      <c r="R180" s="40" t="s">
        <v>127</v>
      </c>
      <c r="S180" s="40" t="s">
        <v>127</v>
      </c>
      <c r="T180" s="40"/>
      <c r="U180" s="42">
        <v>0</v>
      </c>
      <c r="V180" s="42">
        <v>0</v>
      </c>
      <c r="W180" s="40"/>
      <c r="X180" s="40">
        <v>98.8</v>
      </c>
      <c r="Y180" s="2">
        <v>2010</v>
      </c>
      <c r="Z180" s="40"/>
      <c r="AA180" s="40">
        <v>3.4</v>
      </c>
      <c r="AB180" s="40"/>
      <c r="AC180" s="14" t="s">
        <v>184</v>
      </c>
      <c r="AD180" s="14" t="s">
        <v>184</v>
      </c>
      <c r="AE180" s="14" t="s">
        <v>230</v>
      </c>
      <c r="AF180" s="14" t="s">
        <v>216</v>
      </c>
      <c r="AG180" s="14" t="s">
        <v>231</v>
      </c>
      <c r="AH180" s="14" t="s">
        <v>216</v>
      </c>
      <c r="AI180" s="14" t="s">
        <v>206</v>
      </c>
      <c r="AJ180" s="14" t="s">
        <v>207</v>
      </c>
      <c r="AK180" s="14" t="s">
        <v>207</v>
      </c>
      <c r="AX180" s="38"/>
      <c r="AY180" s="38"/>
      <c r="AZ180" s="38"/>
      <c r="BA180" s="38"/>
      <c r="BB180" s="38"/>
    </row>
    <row r="181" spans="1:54" x14ac:dyDescent="0.2">
      <c r="A181" s="43"/>
      <c r="B181" s="39"/>
      <c r="C181" s="33" t="s">
        <v>145</v>
      </c>
      <c r="D181" s="40">
        <v>95</v>
      </c>
      <c r="E181" s="41">
        <v>2008</v>
      </c>
      <c r="F181" s="40"/>
      <c r="G181" s="40" t="s">
        <v>127</v>
      </c>
      <c r="H181" s="40" t="s">
        <v>127</v>
      </c>
      <c r="I181" s="40"/>
      <c r="J181" s="40" t="s">
        <v>127</v>
      </c>
      <c r="K181" s="40" t="s">
        <v>127</v>
      </c>
      <c r="L181" s="40" t="s">
        <v>127</v>
      </c>
      <c r="M181" s="40"/>
      <c r="N181" s="40" t="s">
        <v>127</v>
      </c>
      <c r="O181" s="40" t="s">
        <v>127</v>
      </c>
      <c r="P181" s="40" t="s">
        <v>127</v>
      </c>
      <c r="Q181" s="40"/>
      <c r="R181" s="40" t="s">
        <v>127</v>
      </c>
      <c r="S181" s="40" t="s">
        <v>127</v>
      </c>
      <c r="T181" s="40"/>
      <c r="U181" s="42" t="s">
        <v>127</v>
      </c>
      <c r="V181" s="42" t="s">
        <v>127</v>
      </c>
      <c r="W181" s="40"/>
      <c r="X181" s="40" t="s">
        <v>127</v>
      </c>
      <c r="Y181" s="2" t="s">
        <v>127</v>
      </c>
      <c r="Z181" s="40"/>
      <c r="AA181" s="40" t="s">
        <v>127</v>
      </c>
      <c r="AB181" s="40"/>
      <c r="AC181" s="14" t="s">
        <v>175</v>
      </c>
      <c r="AD181" s="14" t="s">
        <v>175</v>
      </c>
      <c r="AE181" s="14" t="s">
        <v>234</v>
      </c>
      <c r="AF181" s="14" t="s">
        <v>216</v>
      </c>
      <c r="AG181" s="14" t="s">
        <v>235</v>
      </c>
      <c r="AH181" s="14" t="s">
        <v>216</v>
      </c>
      <c r="AI181" s="14" t="s">
        <v>215</v>
      </c>
      <c r="AJ181" s="14" t="s">
        <v>217</v>
      </c>
      <c r="AK181" s="14" t="s">
        <v>127</v>
      </c>
      <c r="AX181" s="38"/>
      <c r="AY181" s="38"/>
      <c r="AZ181" s="38"/>
      <c r="BA181" s="38"/>
      <c r="BB181" s="38"/>
    </row>
    <row r="182" spans="1:54" x14ac:dyDescent="0.2">
      <c r="A182" s="43"/>
      <c r="B182" s="39"/>
      <c r="C182" s="33" t="s">
        <v>24</v>
      </c>
      <c r="D182" s="40">
        <v>95</v>
      </c>
      <c r="E182" s="41">
        <v>2009</v>
      </c>
      <c r="F182" s="40"/>
      <c r="G182" s="40">
        <v>73.603999999999999</v>
      </c>
      <c r="H182" s="40" t="s">
        <v>127</v>
      </c>
      <c r="I182" s="40"/>
      <c r="J182" s="40">
        <v>426.39699999999999</v>
      </c>
      <c r="K182" s="40">
        <v>436.02600000000001</v>
      </c>
      <c r="L182" s="40">
        <v>0.559837199610147</v>
      </c>
      <c r="M182" s="40"/>
      <c r="N182" s="40">
        <v>155.17400000000001</v>
      </c>
      <c r="O182" s="40">
        <v>170.58</v>
      </c>
      <c r="P182" s="40">
        <v>2.3946553837645546</v>
      </c>
      <c r="Q182" s="40"/>
      <c r="R182" s="40" t="s">
        <v>127</v>
      </c>
      <c r="S182" s="40" t="s">
        <v>127</v>
      </c>
      <c r="T182" s="40"/>
      <c r="U182" s="42">
        <v>0</v>
      </c>
      <c r="V182" s="42">
        <v>0</v>
      </c>
      <c r="W182" s="40"/>
      <c r="X182" s="40">
        <v>100</v>
      </c>
      <c r="Y182" s="2">
        <v>2006</v>
      </c>
      <c r="Z182" s="40"/>
      <c r="AA182" s="40">
        <v>0.8</v>
      </c>
      <c r="AB182" s="40"/>
      <c r="AC182" s="14" t="s">
        <v>184</v>
      </c>
      <c r="AD182" s="14" t="s">
        <v>184</v>
      </c>
      <c r="AE182" s="14" t="s">
        <v>230</v>
      </c>
      <c r="AF182" s="14" t="s">
        <v>216</v>
      </c>
      <c r="AG182" s="14" t="s">
        <v>231</v>
      </c>
      <c r="AH182" s="14" t="s">
        <v>216</v>
      </c>
      <c r="AI182" s="14" t="s">
        <v>206</v>
      </c>
      <c r="AJ182" s="14" t="s">
        <v>207</v>
      </c>
      <c r="AK182" s="14" t="s">
        <v>207</v>
      </c>
      <c r="AX182" s="38"/>
      <c r="AY182" s="38"/>
      <c r="AZ182" s="38"/>
      <c r="BA182" s="38"/>
      <c r="BB182" s="38"/>
    </row>
    <row r="183" spans="1:54" x14ac:dyDescent="0.2">
      <c r="A183" s="43"/>
      <c r="B183" s="39"/>
      <c r="C183" s="33" t="s">
        <v>25</v>
      </c>
      <c r="D183" s="40">
        <v>97.6</v>
      </c>
      <c r="E183" s="41">
        <v>2010</v>
      </c>
      <c r="F183" s="40"/>
      <c r="G183" s="40">
        <v>88.552000000000007</v>
      </c>
      <c r="H183" s="40">
        <v>7790.49</v>
      </c>
      <c r="I183" s="40"/>
      <c r="J183" s="40">
        <v>5260.1940000000004</v>
      </c>
      <c r="K183" s="40">
        <v>5247.0169999999998</v>
      </c>
      <c r="L183" s="40">
        <v>-6.2684933601286907E-2</v>
      </c>
      <c r="M183" s="40"/>
      <c r="N183" s="40">
        <v>765.33799999999997</v>
      </c>
      <c r="O183" s="40">
        <v>712.779</v>
      </c>
      <c r="P183" s="40">
        <v>-1.762929117344747</v>
      </c>
      <c r="Q183" s="40"/>
      <c r="R183" s="40">
        <v>0</v>
      </c>
      <c r="S183" s="40">
        <v>0</v>
      </c>
      <c r="T183" s="40"/>
      <c r="U183" s="42">
        <v>0</v>
      </c>
      <c r="V183" s="42">
        <v>0</v>
      </c>
      <c r="W183" s="40"/>
      <c r="X183" s="40">
        <v>100</v>
      </c>
      <c r="Y183" s="2">
        <v>2003</v>
      </c>
      <c r="Z183" s="40"/>
      <c r="AA183" s="40">
        <v>2</v>
      </c>
      <c r="AB183" s="40"/>
      <c r="AC183" s="14" t="s">
        <v>175</v>
      </c>
      <c r="AD183" s="14" t="s">
        <v>175</v>
      </c>
      <c r="AE183" s="14" t="s">
        <v>236</v>
      </c>
      <c r="AF183" s="14" t="s">
        <v>216</v>
      </c>
      <c r="AG183" s="14" t="s">
        <v>237</v>
      </c>
      <c r="AH183" s="14" t="s">
        <v>216</v>
      </c>
      <c r="AI183" s="14" t="s">
        <v>215</v>
      </c>
      <c r="AJ183" s="14" t="s">
        <v>217</v>
      </c>
      <c r="AK183" s="14" t="s">
        <v>127</v>
      </c>
      <c r="AX183" s="38"/>
      <c r="AY183" s="38"/>
      <c r="AZ183" s="38"/>
      <c r="BA183" s="38"/>
      <c r="BB183" s="38"/>
    </row>
    <row r="184" spans="1:54" x14ac:dyDescent="0.2">
      <c r="A184" s="43"/>
      <c r="B184" s="39"/>
      <c r="C184" s="33" t="s">
        <v>26</v>
      </c>
      <c r="D184" s="40">
        <v>100</v>
      </c>
      <c r="E184" s="41">
        <v>2009</v>
      </c>
      <c r="F184" s="40"/>
      <c r="G184" s="40">
        <v>66.603999999999999</v>
      </c>
      <c r="H184" s="40" t="s">
        <v>127</v>
      </c>
      <c r="I184" s="40"/>
      <c r="J184" s="40">
        <v>894.55600000000004</v>
      </c>
      <c r="K184" s="40">
        <v>910.33900000000006</v>
      </c>
      <c r="L184" s="40">
        <v>0.43819607891653067</v>
      </c>
      <c r="M184" s="40"/>
      <c r="N184" s="40">
        <v>416.613</v>
      </c>
      <c r="O184" s="40">
        <v>482.529</v>
      </c>
      <c r="P184" s="40">
        <v>3.7403360539908892</v>
      </c>
      <c r="Q184" s="40"/>
      <c r="R184" s="40" t="s">
        <v>127</v>
      </c>
      <c r="S184" s="40" t="s">
        <v>127</v>
      </c>
      <c r="T184" s="40"/>
      <c r="U184" s="42">
        <v>0</v>
      </c>
      <c r="V184" s="42">
        <v>0</v>
      </c>
      <c r="W184" s="40"/>
      <c r="X184" s="40">
        <v>99.8</v>
      </c>
      <c r="Y184" s="2">
        <v>2010</v>
      </c>
      <c r="Z184" s="40"/>
      <c r="AA184" s="40">
        <v>0.8</v>
      </c>
      <c r="AB184" s="40"/>
      <c r="AC184" s="14" t="s">
        <v>175</v>
      </c>
      <c r="AD184" s="14" t="s">
        <v>175</v>
      </c>
      <c r="AE184" s="14" t="s">
        <v>236</v>
      </c>
      <c r="AF184" s="14" t="s">
        <v>216</v>
      </c>
      <c r="AG184" s="14" t="s">
        <v>237</v>
      </c>
      <c r="AH184" s="14" t="s">
        <v>216</v>
      </c>
      <c r="AI184" s="14" t="s">
        <v>215</v>
      </c>
      <c r="AJ184" s="14" t="s">
        <v>217</v>
      </c>
      <c r="AK184" s="14" t="s">
        <v>127</v>
      </c>
      <c r="AX184" s="38"/>
      <c r="AY184" s="38"/>
      <c r="AZ184" s="38"/>
      <c r="BA184" s="38"/>
      <c r="BB184" s="38"/>
    </row>
    <row r="185" spans="1:54" x14ac:dyDescent="0.2">
      <c r="A185" s="43"/>
      <c r="B185" s="39"/>
      <c r="C185" s="33" t="s">
        <v>271</v>
      </c>
      <c r="D185" s="40">
        <v>75.7</v>
      </c>
      <c r="E185" s="41">
        <v>2004</v>
      </c>
      <c r="F185" s="40"/>
      <c r="G185" s="40">
        <v>55.051000000000002</v>
      </c>
      <c r="H185" s="40">
        <v>123.08</v>
      </c>
      <c r="I185" s="40"/>
      <c r="J185" s="40">
        <v>44.338000000000001</v>
      </c>
      <c r="K185" s="40">
        <v>61.661999999999999</v>
      </c>
      <c r="L185" s="40">
        <v>8.595136855698593</v>
      </c>
      <c r="M185" s="40"/>
      <c r="N185" s="40">
        <v>44.793999999999997</v>
      </c>
      <c r="O185" s="40">
        <v>60.8</v>
      </c>
      <c r="P185" s="40">
        <v>7.9371467053985123</v>
      </c>
      <c r="Q185" s="40"/>
      <c r="R185" s="40">
        <v>0</v>
      </c>
      <c r="S185" s="40">
        <v>48.502000000000002</v>
      </c>
      <c r="T185" s="40"/>
      <c r="U185" s="42">
        <v>0</v>
      </c>
      <c r="V185" s="42">
        <v>0</v>
      </c>
      <c r="W185" s="40"/>
      <c r="X185" s="40">
        <v>99.5</v>
      </c>
      <c r="Y185" s="2">
        <v>2005</v>
      </c>
      <c r="Z185" s="40"/>
      <c r="AA185" s="40">
        <v>4.0999999999999996</v>
      </c>
      <c r="AB185" s="40"/>
      <c r="AC185" s="14" t="s">
        <v>184</v>
      </c>
      <c r="AD185" s="14" t="s">
        <v>184</v>
      </c>
      <c r="AE185" s="14" t="s">
        <v>232</v>
      </c>
      <c r="AF185" s="14" t="s">
        <v>205</v>
      </c>
      <c r="AG185" s="14" t="s">
        <v>233</v>
      </c>
      <c r="AH185" s="14" t="s">
        <v>205</v>
      </c>
      <c r="AI185" s="14" t="s">
        <v>213</v>
      </c>
      <c r="AJ185" s="14" t="s">
        <v>214</v>
      </c>
      <c r="AK185" s="14" t="s">
        <v>214</v>
      </c>
      <c r="AX185" s="38"/>
      <c r="AY185" s="38"/>
      <c r="AZ185" s="38"/>
      <c r="BA185" s="38"/>
      <c r="BB185" s="38"/>
    </row>
    <row r="186" spans="1:54" x14ac:dyDescent="0.2">
      <c r="A186" s="43"/>
      <c r="B186" s="39"/>
      <c r="C186" s="33" t="s">
        <v>186</v>
      </c>
      <c r="D186" s="40" t="s">
        <v>127</v>
      </c>
      <c r="E186" s="41" t="s">
        <v>127</v>
      </c>
      <c r="F186" s="40"/>
      <c r="G186" s="40">
        <v>93</v>
      </c>
      <c r="H186" s="40">
        <v>6699.81</v>
      </c>
      <c r="I186" s="40"/>
      <c r="J186" s="40">
        <v>4256.99</v>
      </c>
      <c r="K186" s="40">
        <v>5149.2749999999996</v>
      </c>
      <c r="L186" s="40">
        <v>4.8723172033007023</v>
      </c>
      <c r="M186" s="40"/>
      <c r="N186" s="40">
        <v>341.13400000000001</v>
      </c>
      <c r="O186" s="40">
        <v>407</v>
      </c>
      <c r="P186" s="40">
        <v>4.5122868344113165</v>
      </c>
      <c r="Q186" s="40"/>
      <c r="R186" s="40">
        <v>0</v>
      </c>
      <c r="S186" s="40">
        <v>0</v>
      </c>
      <c r="T186" s="40"/>
      <c r="U186" s="42">
        <v>0</v>
      </c>
      <c r="V186" s="42">
        <v>0</v>
      </c>
      <c r="W186" s="40"/>
      <c r="X186" s="40" t="s">
        <v>127</v>
      </c>
      <c r="Y186" s="2" t="s">
        <v>127</v>
      </c>
      <c r="Z186" s="40"/>
      <c r="AA186" s="40" t="s">
        <v>127</v>
      </c>
      <c r="AB186" s="40"/>
      <c r="AC186" s="14" t="s">
        <v>175</v>
      </c>
      <c r="AD186" s="14" t="s">
        <v>175</v>
      </c>
      <c r="AE186" s="14" t="s">
        <v>236</v>
      </c>
      <c r="AF186" s="14" t="s">
        <v>127</v>
      </c>
      <c r="AG186" s="14" t="s">
        <v>237</v>
      </c>
      <c r="AH186" s="14" t="s">
        <v>127</v>
      </c>
      <c r="AI186" s="14" t="s">
        <v>215</v>
      </c>
      <c r="AJ186" s="14" t="s">
        <v>217</v>
      </c>
      <c r="AK186" s="14" t="s">
        <v>127</v>
      </c>
      <c r="AX186" s="38"/>
      <c r="AY186" s="38"/>
      <c r="AZ186" s="38"/>
      <c r="BA186" s="38"/>
      <c r="BB186" s="38"/>
    </row>
    <row r="187" spans="1:54" x14ac:dyDescent="0.2">
      <c r="A187" s="43"/>
      <c r="B187" s="39"/>
      <c r="C187" s="33" t="s">
        <v>146</v>
      </c>
      <c r="D187" s="40">
        <v>95</v>
      </c>
      <c r="E187" s="41">
        <v>2004</v>
      </c>
      <c r="F187" s="40"/>
      <c r="G187" s="40">
        <v>69.956999999999994</v>
      </c>
      <c r="H187" s="40">
        <v>464.31</v>
      </c>
      <c r="I187" s="40"/>
      <c r="J187" s="40">
        <v>234.363</v>
      </c>
      <c r="K187" s="40">
        <v>285.863</v>
      </c>
      <c r="L187" s="40">
        <v>5.0914113708588449</v>
      </c>
      <c r="M187" s="40"/>
      <c r="N187" s="40">
        <v>94.796999999999997</v>
      </c>
      <c r="O187" s="40">
        <v>128.214</v>
      </c>
      <c r="P187" s="40">
        <v>7.841324687685769</v>
      </c>
      <c r="Q187" s="40"/>
      <c r="R187" s="40">
        <v>0</v>
      </c>
      <c r="S187" s="40">
        <v>0</v>
      </c>
      <c r="T187" s="40"/>
      <c r="U187" s="42">
        <v>0</v>
      </c>
      <c r="V187" s="42">
        <v>0</v>
      </c>
      <c r="W187" s="40"/>
      <c r="X187" s="40">
        <v>99.5</v>
      </c>
      <c r="Y187" s="2">
        <v>2009</v>
      </c>
      <c r="Z187" s="40"/>
      <c r="AA187" s="40">
        <v>0.8</v>
      </c>
      <c r="AB187" s="40"/>
      <c r="AC187" s="14" t="s">
        <v>184</v>
      </c>
      <c r="AD187" s="14" t="s">
        <v>184</v>
      </c>
      <c r="AE187" s="14" t="s">
        <v>230</v>
      </c>
      <c r="AF187" s="14" t="s">
        <v>216</v>
      </c>
      <c r="AG187" s="14" t="s">
        <v>231</v>
      </c>
      <c r="AH187" s="14" t="s">
        <v>216</v>
      </c>
      <c r="AI187" s="14" t="s">
        <v>206</v>
      </c>
      <c r="AJ187" s="14" t="s">
        <v>207</v>
      </c>
      <c r="AK187" s="14" t="s">
        <v>207</v>
      </c>
      <c r="AX187" s="38"/>
      <c r="AY187" s="38"/>
      <c r="AZ187" s="38"/>
      <c r="BA187" s="38"/>
      <c r="BB187" s="38"/>
    </row>
    <row r="188" spans="1:54" x14ac:dyDescent="0.2">
      <c r="A188" s="43"/>
      <c r="B188" s="39"/>
      <c r="C188" s="33" t="s">
        <v>27</v>
      </c>
      <c r="D188" s="40">
        <v>98.9</v>
      </c>
      <c r="E188" s="41">
        <v>2010</v>
      </c>
      <c r="F188" s="40"/>
      <c r="G188" s="40">
        <v>94.915999999999997</v>
      </c>
      <c r="H188" s="40">
        <v>5690.2</v>
      </c>
      <c r="I188" s="40"/>
      <c r="J188" s="40">
        <v>3683.192</v>
      </c>
      <c r="K188" s="40">
        <v>4091.297</v>
      </c>
      <c r="L188" s="40">
        <v>2.6618679825216818</v>
      </c>
      <c r="M188" s="40"/>
      <c r="N188" s="40">
        <v>264.10899999999998</v>
      </c>
      <c r="O188" s="40">
        <v>242.83099999999999</v>
      </c>
      <c r="P188" s="40">
        <v>-2.0780097482119397</v>
      </c>
      <c r="Q188" s="40"/>
      <c r="R188" s="40">
        <v>0</v>
      </c>
      <c r="S188" s="40">
        <v>0</v>
      </c>
      <c r="T188" s="40"/>
      <c r="U188" s="42">
        <v>0</v>
      </c>
      <c r="V188" s="42">
        <v>0</v>
      </c>
      <c r="W188" s="40"/>
      <c r="X188" s="40">
        <v>100</v>
      </c>
      <c r="Y188" s="2">
        <v>2007</v>
      </c>
      <c r="Z188" s="40"/>
      <c r="AA188" s="40">
        <v>0.6</v>
      </c>
      <c r="AB188" s="40"/>
      <c r="AC188" s="14" t="s">
        <v>175</v>
      </c>
      <c r="AD188" s="14" t="s">
        <v>175</v>
      </c>
      <c r="AE188" s="14" t="s">
        <v>236</v>
      </c>
      <c r="AF188" s="14" t="s">
        <v>216</v>
      </c>
      <c r="AG188" s="14" t="s">
        <v>237</v>
      </c>
      <c r="AH188" s="14" t="s">
        <v>216</v>
      </c>
      <c r="AI188" s="14" t="s">
        <v>215</v>
      </c>
      <c r="AJ188" s="14" t="s">
        <v>217</v>
      </c>
      <c r="AK188" s="14" t="s">
        <v>127</v>
      </c>
      <c r="AX188" s="38"/>
      <c r="AY188" s="38"/>
      <c r="AZ188" s="38"/>
      <c r="BA188" s="38"/>
      <c r="BB188" s="38"/>
    </row>
    <row r="189" spans="1:54" x14ac:dyDescent="0.2">
      <c r="A189" s="43"/>
      <c r="B189" s="39"/>
      <c r="C189" s="33" t="s">
        <v>29</v>
      </c>
      <c r="D189" s="40">
        <v>100</v>
      </c>
      <c r="E189" s="41">
        <v>2011</v>
      </c>
      <c r="F189" s="40"/>
      <c r="G189" s="40">
        <v>86.424999999999997</v>
      </c>
      <c r="H189" s="40">
        <v>7767.24</v>
      </c>
      <c r="I189" s="40"/>
      <c r="J189" s="40">
        <v>4676.8339999999998</v>
      </c>
      <c r="K189" s="40">
        <v>4767.442</v>
      </c>
      <c r="L189" s="40">
        <v>0.4808651493199978</v>
      </c>
      <c r="M189" s="40"/>
      <c r="N189" s="40">
        <v>835.47400000000005</v>
      </c>
      <c r="O189" s="40">
        <v>755.69</v>
      </c>
      <c r="P189" s="40">
        <v>-2.4779809744080783</v>
      </c>
      <c r="Q189" s="40"/>
      <c r="R189" s="40">
        <v>0</v>
      </c>
      <c r="S189" s="40">
        <v>0</v>
      </c>
      <c r="T189" s="40"/>
      <c r="U189" s="42">
        <v>0</v>
      </c>
      <c r="V189" s="42">
        <v>0</v>
      </c>
      <c r="W189" s="40"/>
      <c r="X189" s="40">
        <v>99.1</v>
      </c>
      <c r="Y189" s="2">
        <v>2010</v>
      </c>
      <c r="Z189" s="40"/>
      <c r="AA189" s="40">
        <v>0.7</v>
      </c>
      <c r="AB189" s="40"/>
      <c r="AC189" s="14" t="s">
        <v>175</v>
      </c>
      <c r="AD189" s="14" t="s">
        <v>175</v>
      </c>
      <c r="AE189" s="14" t="s">
        <v>236</v>
      </c>
      <c r="AF189" s="14" t="s">
        <v>216</v>
      </c>
      <c r="AG189" s="14" t="s">
        <v>237</v>
      </c>
      <c r="AH189" s="14" t="s">
        <v>216</v>
      </c>
      <c r="AI189" s="14" t="s">
        <v>215</v>
      </c>
      <c r="AJ189" s="14" t="s">
        <v>217</v>
      </c>
      <c r="AK189" s="14" t="s">
        <v>127</v>
      </c>
      <c r="AX189" s="38"/>
      <c r="AY189" s="38"/>
      <c r="AZ189" s="38"/>
      <c r="BA189" s="38"/>
      <c r="BB189" s="38"/>
    </row>
    <row r="190" spans="1:54" x14ac:dyDescent="0.2">
      <c r="A190" s="43"/>
      <c r="B190" s="39"/>
      <c r="C190" s="33" t="s">
        <v>30</v>
      </c>
      <c r="D190" s="40">
        <v>97.5</v>
      </c>
      <c r="E190" s="41">
        <v>2010</v>
      </c>
      <c r="F190" s="40"/>
      <c r="G190" s="40">
        <v>77.146000000000001</v>
      </c>
      <c r="H190" s="40">
        <v>693.53</v>
      </c>
      <c r="I190" s="40"/>
      <c r="J190" s="40">
        <v>394.46499999999997</v>
      </c>
      <c r="K190" s="40">
        <v>485.702</v>
      </c>
      <c r="L190" s="40">
        <v>5.3392820679814657</v>
      </c>
      <c r="M190" s="40"/>
      <c r="N190" s="40">
        <v>137.88200000000001</v>
      </c>
      <c r="O190" s="40">
        <v>155.85</v>
      </c>
      <c r="P190" s="40">
        <v>3.1097676196013335</v>
      </c>
      <c r="Q190" s="40"/>
      <c r="R190" s="40">
        <v>0</v>
      </c>
      <c r="S190" s="40">
        <v>0</v>
      </c>
      <c r="T190" s="40"/>
      <c r="U190" s="42">
        <v>0</v>
      </c>
      <c r="V190" s="42">
        <v>0</v>
      </c>
      <c r="W190" s="40"/>
      <c r="X190" s="40">
        <v>99.8</v>
      </c>
      <c r="Y190" s="2">
        <v>2010</v>
      </c>
      <c r="Z190" s="40"/>
      <c r="AA190" s="40">
        <v>0.5</v>
      </c>
      <c r="AB190" s="40"/>
      <c r="AC190" s="14" t="s">
        <v>184</v>
      </c>
      <c r="AD190" s="14" t="s">
        <v>184</v>
      </c>
      <c r="AE190" s="14" t="s">
        <v>230</v>
      </c>
      <c r="AF190" s="14" t="s">
        <v>216</v>
      </c>
      <c r="AG190" s="14" t="s">
        <v>231</v>
      </c>
      <c r="AH190" s="14" t="s">
        <v>216</v>
      </c>
      <c r="AI190" s="14" t="s">
        <v>215</v>
      </c>
      <c r="AJ190" s="14" t="s">
        <v>217</v>
      </c>
      <c r="AK190" s="14" t="s">
        <v>127</v>
      </c>
      <c r="AX190" s="38"/>
      <c r="AY190" s="38"/>
      <c r="AZ190" s="38"/>
      <c r="BA190" s="38"/>
      <c r="BB190" s="38"/>
    </row>
    <row r="191" spans="1:54" x14ac:dyDescent="0.2">
      <c r="A191" s="43"/>
      <c r="B191" s="39"/>
      <c r="C191" s="33" t="s">
        <v>31</v>
      </c>
      <c r="D191" s="40">
        <v>100</v>
      </c>
      <c r="E191" s="41">
        <v>2010</v>
      </c>
      <c r="F191" s="40"/>
      <c r="G191" s="40">
        <v>72.691000000000003</v>
      </c>
      <c r="H191" s="40">
        <v>1679.61</v>
      </c>
      <c r="I191" s="40"/>
      <c r="J191" s="40">
        <v>1194.6079999999999</v>
      </c>
      <c r="K191" s="40">
        <v>1147.2809999999999</v>
      </c>
      <c r="L191" s="40">
        <v>-1.0054933480985406</v>
      </c>
      <c r="M191" s="40"/>
      <c r="N191" s="40">
        <v>456.1</v>
      </c>
      <c r="O191" s="40">
        <v>489.13600000000002</v>
      </c>
      <c r="P191" s="40">
        <v>1.7635828109343166</v>
      </c>
      <c r="Q191" s="40"/>
      <c r="R191" s="40">
        <v>0</v>
      </c>
      <c r="S191" s="40">
        <v>0</v>
      </c>
      <c r="T191" s="40"/>
      <c r="U191" s="42">
        <v>0</v>
      </c>
      <c r="V191" s="42">
        <v>0</v>
      </c>
      <c r="W191" s="40"/>
      <c r="X191" s="40">
        <v>100</v>
      </c>
      <c r="Y191" s="2">
        <v>2001</v>
      </c>
      <c r="Z191" s="40"/>
      <c r="AA191" s="40">
        <v>0.8</v>
      </c>
      <c r="AB191" s="40"/>
      <c r="AC191" s="14" t="s">
        <v>175</v>
      </c>
      <c r="AD191" s="14" t="s">
        <v>175</v>
      </c>
      <c r="AE191" s="14" t="s">
        <v>230</v>
      </c>
      <c r="AF191" s="14" t="s">
        <v>216</v>
      </c>
      <c r="AG191" s="14" t="s">
        <v>231</v>
      </c>
      <c r="AH191" s="14" t="s">
        <v>216</v>
      </c>
      <c r="AI191" s="14" t="s">
        <v>215</v>
      </c>
      <c r="AJ191" s="14" t="s">
        <v>217</v>
      </c>
      <c r="AK191" s="14" t="s">
        <v>127</v>
      </c>
      <c r="AX191" s="38"/>
      <c r="AY191" s="38"/>
      <c r="AZ191" s="38"/>
      <c r="BA191" s="38"/>
      <c r="BB191" s="38"/>
    </row>
    <row r="192" spans="1:54" x14ac:dyDescent="0.2">
      <c r="A192" s="43"/>
      <c r="B192" s="39"/>
      <c r="C192" s="33" t="s">
        <v>55</v>
      </c>
      <c r="D192" s="40">
        <v>94.3</v>
      </c>
      <c r="E192" s="41">
        <v>2009</v>
      </c>
      <c r="F192" s="40"/>
      <c r="G192" s="40">
        <v>80.787999999999997</v>
      </c>
      <c r="H192" s="40" t="s">
        <v>127</v>
      </c>
      <c r="I192" s="40"/>
      <c r="J192" s="40">
        <v>227.24600000000001</v>
      </c>
      <c r="K192" s="40">
        <v>252.85300000000001</v>
      </c>
      <c r="L192" s="40">
        <v>2.7053260899934317</v>
      </c>
      <c r="M192" s="40"/>
      <c r="N192" s="40">
        <v>47.767000000000003</v>
      </c>
      <c r="O192" s="40">
        <v>61.167000000000002</v>
      </c>
      <c r="P192" s="40">
        <v>6.3768934990970916</v>
      </c>
      <c r="Q192" s="40"/>
      <c r="R192" s="40" t="s">
        <v>127</v>
      </c>
      <c r="S192" s="40" t="s">
        <v>127</v>
      </c>
      <c r="T192" s="40"/>
      <c r="U192" s="42">
        <v>0</v>
      </c>
      <c r="V192" s="42">
        <v>0</v>
      </c>
      <c r="W192" s="40"/>
      <c r="X192" s="40">
        <v>98.5</v>
      </c>
      <c r="Y192" s="2">
        <v>2009</v>
      </c>
      <c r="Z192" s="40"/>
      <c r="AA192" s="40">
        <v>2.7</v>
      </c>
      <c r="AB192" s="40"/>
      <c r="AC192" s="14" t="s">
        <v>184</v>
      </c>
      <c r="AD192" s="14" t="s">
        <v>184</v>
      </c>
      <c r="AE192" s="14" t="s">
        <v>230</v>
      </c>
      <c r="AF192" s="14" t="s">
        <v>216</v>
      </c>
      <c r="AG192" s="14" t="s">
        <v>231</v>
      </c>
      <c r="AH192" s="14" t="s">
        <v>216</v>
      </c>
      <c r="AI192" s="14" t="s">
        <v>206</v>
      </c>
      <c r="AJ192" s="14" t="s">
        <v>207</v>
      </c>
      <c r="AK192" s="14" t="s">
        <v>207</v>
      </c>
      <c r="AX192" s="38"/>
      <c r="AY192" s="38"/>
      <c r="AZ192" s="38"/>
      <c r="BA192" s="38"/>
      <c r="BB192" s="38"/>
    </row>
    <row r="193" spans="1:54" x14ac:dyDescent="0.2">
      <c r="A193" s="43"/>
      <c r="B193" s="39"/>
      <c r="C193" s="33" t="s">
        <v>32</v>
      </c>
      <c r="D193" s="40">
        <v>88</v>
      </c>
      <c r="E193" s="41">
        <v>2011</v>
      </c>
      <c r="F193" s="40"/>
      <c r="G193" s="40">
        <v>64.613</v>
      </c>
      <c r="H193" s="40">
        <v>521.24</v>
      </c>
      <c r="I193" s="40"/>
      <c r="J193" s="40">
        <v>216.10599999999999</v>
      </c>
      <c r="K193" s="40">
        <v>240.56700000000001</v>
      </c>
      <c r="L193" s="40">
        <v>2.7169953083250764</v>
      </c>
      <c r="M193" s="40"/>
      <c r="N193" s="40">
        <v>100.128</v>
      </c>
      <c r="O193" s="40">
        <v>142.54400000000001</v>
      </c>
      <c r="P193" s="40">
        <v>9.2316138038598403</v>
      </c>
      <c r="Q193" s="40"/>
      <c r="R193" s="40">
        <v>0</v>
      </c>
      <c r="S193" s="40">
        <v>0</v>
      </c>
      <c r="T193" s="40"/>
      <c r="U193" s="42">
        <v>0</v>
      </c>
      <c r="V193" s="42">
        <v>0</v>
      </c>
      <c r="W193" s="40"/>
      <c r="X193" s="40">
        <v>99.7</v>
      </c>
      <c r="Y193" s="2">
        <v>2009</v>
      </c>
      <c r="Z193" s="40"/>
      <c r="AA193" s="40">
        <v>3.4</v>
      </c>
      <c r="AB193" s="40"/>
      <c r="AC193" s="14" t="s">
        <v>184</v>
      </c>
      <c r="AD193" s="14" t="s">
        <v>184</v>
      </c>
      <c r="AE193" s="14" t="s">
        <v>230</v>
      </c>
      <c r="AF193" s="14" t="s">
        <v>216</v>
      </c>
      <c r="AG193" s="14" t="s">
        <v>231</v>
      </c>
      <c r="AH193" s="14" t="s">
        <v>216</v>
      </c>
      <c r="AI193" s="14" t="s">
        <v>206</v>
      </c>
      <c r="AJ193" s="14" t="s">
        <v>207</v>
      </c>
      <c r="AK193" s="14" t="s">
        <v>207</v>
      </c>
      <c r="AX193" s="38"/>
      <c r="AY193" s="38"/>
      <c r="AZ193" s="38"/>
      <c r="BA193" s="38"/>
      <c r="BB193" s="38"/>
    </row>
    <row r="194" spans="1:54" x14ac:dyDescent="0.2">
      <c r="A194" s="43"/>
      <c r="B194" s="39"/>
      <c r="C194" s="33" t="s">
        <v>187</v>
      </c>
      <c r="D194" s="40" t="s">
        <v>127</v>
      </c>
      <c r="E194" s="41" t="s">
        <v>127</v>
      </c>
      <c r="F194" s="40"/>
      <c r="G194" s="40">
        <v>85.257999999999996</v>
      </c>
      <c r="H194" s="40" t="s">
        <v>127</v>
      </c>
      <c r="I194" s="40"/>
      <c r="J194" s="40">
        <v>2900.0970000000002</v>
      </c>
      <c r="K194" s="40">
        <v>2486.1109999999999</v>
      </c>
      <c r="L194" s="40">
        <v>-3.7774199153484234</v>
      </c>
      <c r="M194" s="40"/>
      <c r="N194" s="40">
        <v>471.74900000000002</v>
      </c>
      <c r="O194" s="40">
        <v>432.62599999999998</v>
      </c>
      <c r="P194" s="40">
        <v>-2.1410825836594372</v>
      </c>
      <c r="Q194" s="40"/>
      <c r="R194" s="40" t="s">
        <v>127</v>
      </c>
      <c r="S194" s="40" t="s">
        <v>127</v>
      </c>
      <c r="T194" s="40"/>
      <c r="U194" s="42">
        <v>0</v>
      </c>
      <c r="V194" s="42">
        <v>0</v>
      </c>
      <c r="W194" s="40"/>
      <c r="X194" s="40">
        <v>100</v>
      </c>
      <c r="Y194" s="2">
        <v>2008</v>
      </c>
      <c r="Z194" s="40"/>
      <c r="AA194" s="40" t="s">
        <v>127</v>
      </c>
      <c r="AB194" s="40"/>
      <c r="AC194" s="14" t="s">
        <v>175</v>
      </c>
      <c r="AD194" s="14" t="s">
        <v>175</v>
      </c>
      <c r="AE194" s="14" t="s">
        <v>236</v>
      </c>
      <c r="AF194" s="14" t="s">
        <v>127</v>
      </c>
      <c r="AG194" s="14" t="s">
        <v>237</v>
      </c>
      <c r="AH194" s="14" t="s">
        <v>127</v>
      </c>
      <c r="AI194" s="14" t="s">
        <v>215</v>
      </c>
      <c r="AJ194" s="14" t="s">
        <v>217</v>
      </c>
      <c r="AK194" s="14" t="s">
        <v>127</v>
      </c>
      <c r="AX194" s="38"/>
      <c r="AY194" s="38"/>
      <c r="AZ194" s="38"/>
      <c r="BA194" s="38"/>
      <c r="BB194" s="38"/>
    </row>
    <row r="195" spans="1:54" x14ac:dyDescent="0.2">
      <c r="A195" s="43"/>
      <c r="B195" s="39"/>
      <c r="C195" s="33" t="s">
        <v>147</v>
      </c>
      <c r="D195" s="40">
        <v>92.1</v>
      </c>
      <c r="E195" s="41">
        <v>2009</v>
      </c>
      <c r="F195" s="40"/>
      <c r="G195" s="40">
        <v>63.805</v>
      </c>
      <c r="H195" s="40">
        <v>396.9</v>
      </c>
      <c r="I195" s="40"/>
      <c r="J195" s="40">
        <v>237.32400000000001</v>
      </c>
      <c r="K195" s="40">
        <v>253.029</v>
      </c>
      <c r="L195" s="40">
        <v>1.6148451977935574</v>
      </c>
      <c r="M195" s="40"/>
      <c r="N195" s="40">
        <v>134.65899999999999</v>
      </c>
      <c r="O195" s="40">
        <v>147.35</v>
      </c>
      <c r="P195" s="40">
        <v>2.2771667417068819</v>
      </c>
      <c r="Q195" s="40"/>
      <c r="R195" s="40">
        <v>0</v>
      </c>
      <c r="S195" s="40">
        <v>0</v>
      </c>
      <c r="T195" s="40"/>
      <c r="U195" s="42">
        <v>0</v>
      </c>
      <c r="V195" s="42">
        <v>0</v>
      </c>
      <c r="W195" s="40"/>
      <c r="X195" s="40">
        <v>99.7</v>
      </c>
      <c r="Y195" s="2">
        <v>2010</v>
      </c>
      <c r="Z195" s="40"/>
      <c r="AA195" s="40">
        <v>1.2</v>
      </c>
      <c r="AB195" s="40"/>
      <c r="AC195" s="14" t="s">
        <v>184</v>
      </c>
      <c r="AD195" s="14" t="s">
        <v>184</v>
      </c>
      <c r="AE195" s="14" t="s">
        <v>230</v>
      </c>
      <c r="AF195" s="14" t="s">
        <v>216</v>
      </c>
      <c r="AG195" s="14" t="s">
        <v>231</v>
      </c>
      <c r="AH195" s="14" t="s">
        <v>216</v>
      </c>
      <c r="AI195" s="14" t="s">
        <v>206</v>
      </c>
      <c r="AJ195" s="14" t="s">
        <v>207</v>
      </c>
      <c r="AK195" s="14" t="s">
        <v>207</v>
      </c>
      <c r="AX195" s="38"/>
      <c r="AY195" s="38"/>
      <c r="AZ195" s="38"/>
      <c r="BA195" s="38"/>
      <c r="BB195" s="38"/>
    </row>
    <row r="196" spans="1:54" x14ac:dyDescent="0.2">
      <c r="A196" s="43"/>
      <c r="B196" s="39"/>
      <c r="C196" s="33" t="s">
        <v>34</v>
      </c>
      <c r="D196" s="40">
        <v>94.8</v>
      </c>
      <c r="E196" s="41">
        <v>2010</v>
      </c>
      <c r="F196" s="40"/>
      <c r="G196" s="40">
        <v>74.346000000000004</v>
      </c>
      <c r="H196" s="40" t="s">
        <v>127</v>
      </c>
      <c r="I196" s="40"/>
      <c r="J196" s="40">
        <v>491.05599999999998</v>
      </c>
      <c r="K196" s="40">
        <v>563.88699999999994</v>
      </c>
      <c r="L196" s="40">
        <v>3.5178551787186763</v>
      </c>
      <c r="M196" s="40"/>
      <c r="N196" s="40">
        <v>191.26300000000001</v>
      </c>
      <c r="O196" s="40">
        <v>231.45699999999999</v>
      </c>
      <c r="P196" s="40">
        <v>4.8841442318235728</v>
      </c>
      <c r="Q196" s="40"/>
      <c r="R196" s="40" t="s">
        <v>127</v>
      </c>
      <c r="S196" s="40" t="s">
        <v>127</v>
      </c>
      <c r="T196" s="40"/>
      <c r="U196" s="42">
        <v>0</v>
      </c>
      <c r="V196" s="42">
        <v>19.71</v>
      </c>
      <c r="W196" s="40"/>
      <c r="X196" s="40">
        <v>99.5</v>
      </c>
      <c r="Y196" s="2">
        <v>2009</v>
      </c>
      <c r="Z196" s="40"/>
      <c r="AA196" s="40">
        <v>0.6</v>
      </c>
      <c r="AB196" s="40"/>
      <c r="AC196" s="14" t="s">
        <v>184</v>
      </c>
      <c r="AD196" s="14" t="s">
        <v>184</v>
      </c>
      <c r="AE196" s="14" t="s">
        <v>230</v>
      </c>
      <c r="AF196" s="14" t="s">
        <v>216</v>
      </c>
      <c r="AG196" s="14" t="s">
        <v>231</v>
      </c>
      <c r="AH196" s="14" t="s">
        <v>216</v>
      </c>
      <c r="AI196" s="14" t="s">
        <v>215</v>
      </c>
      <c r="AJ196" s="14" t="s">
        <v>217</v>
      </c>
      <c r="AK196" s="14" t="s">
        <v>127</v>
      </c>
      <c r="AX196" s="38"/>
      <c r="AY196" s="38"/>
      <c r="AZ196" s="38"/>
      <c r="BA196" s="38"/>
      <c r="BB196" s="38"/>
    </row>
    <row r="197" spans="1:54" x14ac:dyDescent="0.2">
      <c r="A197" s="43"/>
      <c r="B197" s="39"/>
      <c r="C197" s="33" t="s">
        <v>35</v>
      </c>
      <c r="D197" s="40">
        <v>100</v>
      </c>
      <c r="E197" s="41">
        <v>2011</v>
      </c>
      <c r="F197" s="40"/>
      <c r="G197" s="40" t="s">
        <v>127</v>
      </c>
      <c r="H197" s="40" t="s">
        <v>127</v>
      </c>
      <c r="I197" s="40"/>
      <c r="J197" s="40">
        <v>964.89800000000002</v>
      </c>
      <c r="K197" s="40">
        <v>1079.865</v>
      </c>
      <c r="L197" s="40">
        <v>2.8541962522362407</v>
      </c>
      <c r="M197" s="40"/>
      <c r="N197" s="40">
        <v>177.928</v>
      </c>
      <c r="O197" s="40">
        <v>192.124</v>
      </c>
      <c r="P197" s="40">
        <v>1.9375827031456794</v>
      </c>
      <c r="Q197" s="40"/>
      <c r="R197" s="40" t="s">
        <v>127</v>
      </c>
      <c r="S197" s="40" t="s">
        <v>127</v>
      </c>
      <c r="T197" s="40"/>
      <c r="U197" s="42">
        <v>0</v>
      </c>
      <c r="V197" s="42">
        <v>0</v>
      </c>
      <c r="W197" s="40"/>
      <c r="X197" s="40">
        <v>99.9</v>
      </c>
      <c r="Y197" s="2">
        <v>2009</v>
      </c>
      <c r="Z197" s="40"/>
      <c r="AA197" s="40">
        <v>1.2</v>
      </c>
      <c r="AB197" s="40"/>
      <c r="AC197" s="14" t="s">
        <v>184</v>
      </c>
      <c r="AD197" s="14" t="s">
        <v>184</v>
      </c>
      <c r="AE197" s="14" t="s">
        <v>232</v>
      </c>
      <c r="AF197" s="14" t="s">
        <v>216</v>
      </c>
      <c r="AG197" s="14" t="s">
        <v>233</v>
      </c>
      <c r="AH197" s="14" t="s">
        <v>216</v>
      </c>
      <c r="AI197" s="14" t="s">
        <v>215</v>
      </c>
      <c r="AJ197" s="14" t="s">
        <v>217</v>
      </c>
      <c r="AK197" s="14" t="s">
        <v>127</v>
      </c>
      <c r="AX197" s="38"/>
      <c r="AY197" s="38"/>
      <c r="AZ197" s="38"/>
      <c r="BA197" s="38"/>
      <c r="BB197" s="38"/>
    </row>
    <row r="198" spans="1:54" x14ac:dyDescent="0.2">
      <c r="A198" s="43"/>
      <c r="B198" s="39"/>
      <c r="C198" s="33" t="s">
        <v>36</v>
      </c>
      <c r="D198" s="40">
        <v>99.2</v>
      </c>
      <c r="E198" s="41">
        <v>2010</v>
      </c>
      <c r="F198" s="40"/>
      <c r="G198" s="40" t="s">
        <v>127</v>
      </c>
      <c r="H198" s="40" t="s">
        <v>127</v>
      </c>
      <c r="I198" s="40"/>
      <c r="J198" s="40">
        <v>1497.1020000000001</v>
      </c>
      <c r="K198" s="40">
        <v>1610.9549999999999</v>
      </c>
      <c r="L198" s="40">
        <v>1.8492897188091328</v>
      </c>
      <c r="M198" s="40"/>
      <c r="N198" s="40">
        <v>424.88400000000001</v>
      </c>
      <c r="O198" s="40">
        <v>440.41500000000002</v>
      </c>
      <c r="P198" s="40">
        <v>0.90157173747922315</v>
      </c>
      <c r="Q198" s="40"/>
      <c r="R198" s="40" t="s">
        <v>127</v>
      </c>
      <c r="S198" s="40" t="s">
        <v>127</v>
      </c>
      <c r="T198" s="40"/>
      <c r="U198" s="42">
        <v>0</v>
      </c>
      <c r="V198" s="42">
        <v>0</v>
      </c>
      <c r="W198" s="40"/>
      <c r="X198" s="40" t="s">
        <v>127</v>
      </c>
      <c r="Y198" s="2" t="s">
        <v>127</v>
      </c>
      <c r="Z198" s="40"/>
      <c r="AA198" s="40">
        <v>0.6</v>
      </c>
      <c r="AB198" s="40"/>
      <c r="AC198" s="14" t="s">
        <v>175</v>
      </c>
      <c r="AD198" s="14" t="s">
        <v>175</v>
      </c>
      <c r="AE198" s="14" t="s">
        <v>236</v>
      </c>
      <c r="AF198" s="14" t="s">
        <v>216</v>
      </c>
      <c r="AG198" s="14" t="s">
        <v>237</v>
      </c>
      <c r="AH198" s="14" t="s">
        <v>216</v>
      </c>
      <c r="AI198" s="14" t="s">
        <v>215</v>
      </c>
      <c r="AJ198" s="14" t="s">
        <v>217</v>
      </c>
      <c r="AK198" s="14" t="s">
        <v>127</v>
      </c>
      <c r="AX198" s="38"/>
      <c r="AY198" s="38"/>
      <c r="AZ198" s="38"/>
      <c r="BA198" s="38"/>
      <c r="BB198" s="38"/>
    </row>
    <row r="199" spans="1:54" x14ac:dyDescent="0.2">
      <c r="A199" s="43"/>
      <c r="B199" s="39"/>
      <c r="C199" s="33" t="s">
        <v>37</v>
      </c>
      <c r="D199" s="40">
        <v>100</v>
      </c>
      <c r="E199" s="41">
        <v>2011</v>
      </c>
      <c r="F199" s="40"/>
      <c r="G199" s="40">
        <v>83.075000000000003</v>
      </c>
      <c r="H199" s="40">
        <v>4428.54</v>
      </c>
      <c r="I199" s="40"/>
      <c r="J199" s="40">
        <v>3284.7869999999998</v>
      </c>
      <c r="K199" s="40">
        <v>3459.1239999999998</v>
      </c>
      <c r="L199" s="40">
        <v>1.3012325019502446</v>
      </c>
      <c r="M199" s="40"/>
      <c r="N199" s="40">
        <v>665.79</v>
      </c>
      <c r="O199" s="40">
        <v>723.36300000000006</v>
      </c>
      <c r="P199" s="40">
        <v>2.0950663566632999</v>
      </c>
      <c r="Q199" s="40"/>
      <c r="R199" s="40">
        <v>0</v>
      </c>
      <c r="S199" s="40">
        <v>0</v>
      </c>
      <c r="T199" s="40"/>
      <c r="U199" s="42">
        <v>0</v>
      </c>
      <c r="V199" s="42">
        <v>0</v>
      </c>
      <c r="W199" s="40"/>
      <c r="X199" s="40" t="s">
        <v>127</v>
      </c>
      <c r="Y199" s="2" t="s">
        <v>127</v>
      </c>
      <c r="Z199" s="40"/>
      <c r="AA199" s="40">
        <v>0.4</v>
      </c>
      <c r="AB199" s="40"/>
      <c r="AC199" s="14" t="s">
        <v>175</v>
      </c>
      <c r="AD199" s="14" t="s">
        <v>175</v>
      </c>
      <c r="AE199" s="14" t="s">
        <v>236</v>
      </c>
      <c r="AF199" s="14" t="s">
        <v>216</v>
      </c>
      <c r="AG199" s="14" t="s">
        <v>237</v>
      </c>
      <c r="AH199" s="14" t="s">
        <v>216</v>
      </c>
      <c r="AI199" s="14" t="s">
        <v>215</v>
      </c>
      <c r="AJ199" s="14" t="s">
        <v>217</v>
      </c>
      <c r="AK199" s="14" t="s">
        <v>127</v>
      </c>
      <c r="AX199" s="38"/>
      <c r="AY199" s="38"/>
      <c r="AZ199" s="38"/>
      <c r="BA199" s="38"/>
      <c r="BB199" s="38"/>
    </row>
    <row r="200" spans="1:54" x14ac:dyDescent="0.2">
      <c r="A200" s="43"/>
      <c r="B200" s="39"/>
      <c r="C200" s="33" t="s">
        <v>38</v>
      </c>
      <c r="D200" s="40">
        <v>100</v>
      </c>
      <c r="E200" s="41">
        <v>2010</v>
      </c>
      <c r="F200" s="40"/>
      <c r="G200" s="40">
        <v>74.997</v>
      </c>
      <c r="H200" s="40">
        <v>6840.33</v>
      </c>
      <c r="I200" s="40"/>
      <c r="J200" s="40">
        <v>3527.0360000000001</v>
      </c>
      <c r="K200" s="40">
        <v>4209.6880000000001</v>
      </c>
      <c r="L200" s="40">
        <v>4.5225518569157241</v>
      </c>
      <c r="M200" s="40"/>
      <c r="N200" s="40">
        <v>1818.9949999999999</v>
      </c>
      <c r="O200" s="40">
        <v>1609.0060000000001</v>
      </c>
      <c r="P200" s="40">
        <v>-3.020142960490535</v>
      </c>
      <c r="Q200" s="40"/>
      <c r="R200" s="40">
        <v>0</v>
      </c>
      <c r="S200" s="40">
        <v>0</v>
      </c>
      <c r="T200" s="40"/>
      <c r="U200" s="42">
        <v>0</v>
      </c>
      <c r="V200" s="42">
        <v>0</v>
      </c>
      <c r="W200" s="40"/>
      <c r="X200" s="40">
        <v>100</v>
      </c>
      <c r="Y200" s="2">
        <v>2006</v>
      </c>
      <c r="Z200" s="40"/>
      <c r="AA200" s="40">
        <v>0.8</v>
      </c>
      <c r="AB200" s="40"/>
      <c r="AC200" s="14" t="s">
        <v>175</v>
      </c>
      <c r="AD200" s="14" t="s">
        <v>175</v>
      </c>
      <c r="AE200" s="14" t="s">
        <v>230</v>
      </c>
      <c r="AF200" s="14" t="s">
        <v>216</v>
      </c>
      <c r="AG200" s="14" t="s">
        <v>231</v>
      </c>
      <c r="AH200" s="14" t="s">
        <v>216</v>
      </c>
      <c r="AI200" s="14" t="s">
        <v>215</v>
      </c>
      <c r="AJ200" s="14" t="s">
        <v>217</v>
      </c>
      <c r="AK200" s="14" t="s">
        <v>127</v>
      </c>
      <c r="AX200" s="38"/>
      <c r="AY200" s="38"/>
      <c r="AZ200" s="38"/>
      <c r="BA200" s="38"/>
      <c r="BB200" s="38"/>
    </row>
    <row r="201" spans="1:54" ht="22.5" x14ac:dyDescent="0.2">
      <c r="A201" s="43"/>
      <c r="B201" s="39"/>
      <c r="C201" s="33" t="s">
        <v>272</v>
      </c>
      <c r="D201" s="40">
        <v>94.9</v>
      </c>
      <c r="E201" s="41">
        <v>2006</v>
      </c>
      <c r="F201" s="40"/>
      <c r="G201" s="40">
        <v>61.744999999999997</v>
      </c>
      <c r="H201" s="40">
        <v>206.08</v>
      </c>
      <c r="I201" s="40"/>
      <c r="J201" s="40">
        <v>143.851</v>
      </c>
      <c r="K201" s="40">
        <v>144.626</v>
      </c>
      <c r="L201" s="40">
        <v>0.13441671500982189</v>
      </c>
      <c r="M201" s="40"/>
      <c r="N201" s="40">
        <v>79.387</v>
      </c>
      <c r="O201" s="40">
        <v>90.102000000000004</v>
      </c>
      <c r="P201" s="40">
        <v>3.2158183356264525</v>
      </c>
      <c r="Q201" s="40"/>
      <c r="R201" s="40">
        <v>0</v>
      </c>
      <c r="S201" s="40">
        <v>13.772</v>
      </c>
      <c r="T201" s="40"/>
      <c r="U201" s="42">
        <v>0</v>
      </c>
      <c r="V201" s="42">
        <v>0</v>
      </c>
      <c r="W201" s="40"/>
      <c r="X201" s="40">
        <v>99.7</v>
      </c>
      <c r="Y201" s="2">
        <v>2011</v>
      </c>
      <c r="Z201" s="40"/>
      <c r="AA201" s="40">
        <v>1</v>
      </c>
      <c r="AB201" s="40"/>
      <c r="AC201" s="14" t="s">
        <v>184</v>
      </c>
      <c r="AD201" s="14" t="s">
        <v>184</v>
      </c>
      <c r="AE201" s="14" t="s">
        <v>230</v>
      </c>
      <c r="AF201" s="14" t="s">
        <v>205</v>
      </c>
      <c r="AG201" s="14" t="s">
        <v>231</v>
      </c>
      <c r="AH201" s="14" t="s">
        <v>205</v>
      </c>
      <c r="AI201" s="14" t="s">
        <v>206</v>
      </c>
      <c r="AJ201" s="14" t="s">
        <v>207</v>
      </c>
      <c r="AK201" s="14" t="s">
        <v>207</v>
      </c>
      <c r="AX201" s="38"/>
      <c r="AY201" s="38"/>
      <c r="AZ201" s="38"/>
      <c r="BA201" s="38"/>
      <c r="BB201" s="38"/>
    </row>
    <row r="202" spans="1:54" x14ac:dyDescent="0.2">
      <c r="A202" s="43"/>
      <c r="B202" s="39"/>
      <c r="C202" s="33" t="s">
        <v>76</v>
      </c>
      <c r="D202" s="40">
        <v>86</v>
      </c>
      <c r="E202" s="41">
        <v>2011</v>
      </c>
      <c r="F202" s="40"/>
      <c r="G202" s="40">
        <v>83.861000000000004</v>
      </c>
      <c r="H202" s="40">
        <v>583.87</v>
      </c>
      <c r="I202" s="40"/>
      <c r="J202" s="40">
        <v>117.21899999999999</v>
      </c>
      <c r="K202" s="40">
        <v>153.65600000000001</v>
      </c>
      <c r="L202" s="40">
        <v>7.0010101827486571</v>
      </c>
      <c r="M202" s="40"/>
      <c r="N202" s="40">
        <v>37.698999999999998</v>
      </c>
      <c r="O202" s="40">
        <v>33.090000000000003</v>
      </c>
      <c r="P202" s="40">
        <v>-3.2074939694732296</v>
      </c>
      <c r="Q202" s="40"/>
      <c r="R202" s="40">
        <v>0</v>
      </c>
      <c r="S202" s="40">
        <v>0</v>
      </c>
      <c r="T202" s="40"/>
      <c r="U202" s="42">
        <v>0</v>
      </c>
      <c r="V202" s="42">
        <v>3.36</v>
      </c>
      <c r="W202" s="40"/>
      <c r="X202" s="40">
        <v>91.3</v>
      </c>
      <c r="Y202" s="2">
        <v>2008</v>
      </c>
      <c r="Z202" s="40"/>
      <c r="AA202" s="40">
        <v>2</v>
      </c>
      <c r="AB202" s="40"/>
      <c r="AC202" s="14" t="s">
        <v>171</v>
      </c>
      <c r="AD202" s="14" t="s">
        <v>171</v>
      </c>
      <c r="AE202" s="14" t="s">
        <v>230</v>
      </c>
      <c r="AF202" s="14" t="s">
        <v>205</v>
      </c>
      <c r="AG202" s="14" t="s">
        <v>231</v>
      </c>
      <c r="AH202" s="14" t="s">
        <v>205</v>
      </c>
      <c r="AI202" s="14" t="s">
        <v>206</v>
      </c>
      <c r="AJ202" s="14" t="s">
        <v>207</v>
      </c>
      <c r="AK202" s="14" t="s">
        <v>207</v>
      </c>
      <c r="AX202" s="38"/>
      <c r="AY202" s="38"/>
      <c r="AZ202" s="38"/>
      <c r="BA202" s="38"/>
      <c r="BB202" s="38"/>
    </row>
    <row r="203" spans="1:54" x14ac:dyDescent="0.2">
      <c r="A203" s="43"/>
      <c r="B203" s="39"/>
      <c r="C203" s="33" t="s">
        <v>39</v>
      </c>
      <c r="D203" s="40">
        <v>100</v>
      </c>
      <c r="E203" s="41">
        <v>2011</v>
      </c>
      <c r="F203" s="40"/>
      <c r="G203" s="40">
        <v>58.533000000000001</v>
      </c>
      <c r="H203" s="40">
        <v>155.32</v>
      </c>
      <c r="I203" s="40"/>
      <c r="J203" s="40">
        <v>84.695999999999998</v>
      </c>
      <c r="K203" s="40">
        <v>86.141999999999996</v>
      </c>
      <c r="L203" s="40">
        <v>0.42411489067690766</v>
      </c>
      <c r="M203" s="40"/>
      <c r="N203" s="40">
        <v>47.454999999999998</v>
      </c>
      <c r="O203" s="40">
        <v>64.108999999999995</v>
      </c>
      <c r="P203" s="40">
        <v>7.8100521760827046</v>
      </c>
      <c r="Q203" s="40"/>
      <c r="R203" s="40">
        <v>0</v>
      </c>
      <c r="S203" s="40">
        <v>35.012</v>
      </c>
      <c r="T203" s="40"/>
      <c r="U203" s="42">
        <v>0</v>
      </c>
      <c r="V203" s="42">
        <v>0</v>
      </c>
      <c r="W203" s="40"/>
      <c r="X203" s="40">
        <v>98.7</v>
      </c>
      <c r="Y203" s="2">
        <v>2007</v>
      </c>
      <c r="Z203" s="40"/>
      <c r="AA203" s="40">
        <v>3.2</v>
      </c>
      <c r="AB203" s="40"/>
      <c r="AC203" s="14" t="s">
        <v>184</v>
      </c>
      <c r="AD203" s="14" t="s">
        <v>184</v>
      </c>
      <c r="AE203" s="14" t="s">
        <v>230</v>
      </c>
      <c r="AF203" s="14" t="s">
        <v>216</v>
      </c>
      <c r="AG203" s="14" t="s">
        <v>231</v>
      </c>
      <c r="AH203" s="14" t="s">
        <v>216</v>
      </c>
      <c r="AI203" s="14" t="s">
        <v>213</v>
      </c>
      <c r="AJ203" s="14" t="s">
        <v>214</v>
      </c>
      <c r="AK203" s="14" t="s">
        <v>214</v>
      </c>
      <c r="AX203" s="38"/>
      <c r="AY203" s="38"/>
      <c r="AZ203" s="38"/>
      <c r="BA203" s="38"/>
      <c r="BB203" s="38"/>
    </row>
    <row r="204" spans="1:54" x14ac:dyDescent="0.2">
      <c r="A204" s="43"/>
      <c r="B204" s="39"/>
      <c r="C204" s="33" t="s">
        <v>40</v>
      </c>
      <c r="D204" s="40">
        <v>100</v>
      </c>
      <c r="E204" s="41">
        <v>2010</v>
      </c>
      <c r="F204" s="40"/>
      <c r="G204" s="40">
        <v>90.817999999999998</v>
      </c>
      <c r="H204" s="40">
        <v>3277.3</v>
      </c>
      <c r="I204" s="40"/>
      <c r="J204" s="40">
        <v>2721.105</v>
      </c>
      <c r="K204" s="40">
        <v>2902.8180000000002</v>
      </c>
      <c r="L204" s="40">
        <v>1.6292280431760897</v>
      </c>
      <c r="M204" s="40"/>
      <c r="N204" s="40">
        <v>339.755</v>
      </c>
      <c r="O204" s="40">
        <v>322.28800000000001</v>
      </c>
      <c r="P204" s="40">
        <v>-1.3108133669039068</v>
      </c>
      <c r="Q204" s="40"/>
      <c r="R204" s="40">
        <v>0</v>
      </c>
      <c r="S204" s="40">
        <v>0</v>
      </c>
      <c r="T204" s="40"/>
      <c r="U204" s="42">
        <v>0</v>
      </c>
      <c r="V204" s="42">
        <v>0</v>
      </c>
      <c r="W204" s="40"/>
      <c r="X204" s="40">
        <v>99</v>
      </c>
      <c r="Y204" s="2">
        <v>1998</v>
      </c>
      <c r="Z204" s="40"/>
      <c r="AA204" s="40">
        <v>1.2</v>
      </c>
      <c r="AB204" s="40"/>
      <c r="AC204" s="14" t="s">
        <v>175</v>
      </c>
      <c r="AD204" s="14" t="s">
        <v>175</v>
      </c>
      <c r="AE204" s="14" t="s">
        <v>236</v>
      </c>
      <c r="AF204" s="14" t="s">
        <v>216</v>
      </c>
      <c r="AG204" s="14" t="s">
        <v>237</v>
      </c>
      <c r="AH204" s="14" t="s">
        <v>216</v>
      </c>
      <c r="AI204" s="14" t="s">
        <v>215</v>
      </c>
      <c r="AJ204" s="14" t="s">
        <v>217</v>
      </c>
      <c r="AK204" s="14" t="s">
        <v>127</v>
      </c>
      <c r="AX204" s="38"/>
      <c r="AY204" s="38"/>
      <c r="AZ204" s="38"/>
      <c r="BA204" s="38"/>
      <c r="BB204" s="38"/>
    </row>
    <row r="205" spans="1:54" x14ac:dyDescent="0.2">
      <c r="A205" s="43"/>
      <c r="B205" s="39"/>
      <c r="C205" s="33"/>
      <c r="D205" s="40"/>
      <c r="E205" s="41"/>
      <c r="F205" s="40"/>
      <c r="G205" s="40"/>
      <c r="H205" s="40"/>
      <c r="I205" s="40"/>
      <c r="J205" s="40"/>
      <c r="K205" s="40"/>
      <c r="L205" s="40"/>
      <c r="M205" s="40"/>
      <c r="N205" s="40"/>
      <c r="O205" s="40"/>
      <c r="P205" s="40"/>
      <c r="Q205" s="40"/>
      <c r="R205" s="40"/>
      <c r="S205" s="40"/>
      <c r="T205" s="40"/>
      <c r="U205" s="42"/>
      <c r="V205" s="42"/>
      <c r="W205" s="40"/>
      <c r="X205" s="40"/>
      <c r="Y205" s="2"/>
      <c r="Z205" s="40"/>
      <c r="AA205" s="40"/>
      <c r="AB205" s="40"/>
      <c r="AX205" s="38"/>
      <c r="AY205" s="38"/>
      <c r="AZ205" s="38"/>
      <c r="BA205" s="38"/>
      <c r="BB205" s="38"/>
    </row>
    <row r="206" spans="1:54" ht="15.75" x14ac:dyDescent="0.25">
      <c r="A206" s="43"/>
      <c r="B206" s="34" t="s">
        <v>201</v>
      </c>
      <c r="C206" s="43"/>
      <c r="D206" s="40"/>
      <c r="E206" s="41"/>
      <c r="F206" s="40"/>
      <c r="G206" s="40"/>
      <c r="H206" s="40"/>
      <c r="I206" s="40"/>
      <c r="J206" s="40"/>
      <c r="K206" s="40"/>
      <c r="L206" s="40"/>
      <c r="M206" s="40"/>
      <c r="N206" s="40"/>
      <c r="O206" s="40"/>
      <c r="P206" s="40"/>
      <c r="Q206" s="40"/>
      <c r="R206" s="40"/>
      <c r="S206" s="40"/>
      <c r="T206" s="40"/>
      <c r="U206" s="42"/>
      <c r="V206" s="42"/>
      <c r="W206" s="40"/>
      <c r="X206" s="40"/>
      <c r="Y206" s="2"/>
      <c r="Z206" s="40"/>
      <c r="AA206" s="40"/>
      <c r="AB206" s="40"/>
      <c r="AX206" s="38"/>
      <c r="AY206" s="38"/>
      <c r="AZ206" s="38"/>
      <c r="BA206" s="38"/>
      <c r="BB206" s="38"/>
    </row>
    <row r="207" spans="1:54" x14ac:dyDescent="0.2">
      <c r="A207" s="43"/>
      <c r="B207" s="39"/>
      <c r="C207" s="33" t="s">
        <v>2</v>
      </c>
      <c r="D207" s="40">
        <v>100</v>
      </c>
      <c r="E207" s="41">
        <v>2011</v>
      </c>
      <c r="F207" s="40"/>
      <c r="G207" s="40">
        <v>80.171999999999997</v>
      </c>
      <c r="H207" s="40">
        <v>4761.13</v>
      </c>
      <c r="I207" s="40"/>
      <c r="J207" s="40">
        <v>2220.866</v>
      </c>
      <c r="K207" s="40">
        <v>2305.6849999999999</v>
      </c>
      <c r="L207" s="40">
        <v>0.94141879075770873</v>
      </c>
      <c r="M207" s="40"/>
      <c r="N207" s="40">
        <v>593.29999999999995</v>
      </c>
      <c r="O207" s="40">
        <v>665.40200000000004</v>
      </c>
      <c r="P207" s="40">
        <v>2.9087820824455379</v>
      </c>
      <c r="Q207" s="40"/>
      <c r="R207" s="40">
        <v>0</v>
      </c>
      <c r="S207" s="40">
        <v>0</v>
      </c>
      <c r="T207" s="40"/>
      <c r="U207" s="42">
        <v>0</v>
      </c>
      <c r="V207" s="42">
        <v>0</v>
      </c>
      <c r="W207" s="40"/>
      <c r="X207" s="40">
        <v>99.1</v>
      </c>
      <c r="Y207" s="2">
        <v>2008</v>
      </c>
      <c r="Z207" s="40"/>
      <c r="AA207" s="40">
        <v>0.7</v>
      </c>
      <c r="AB207" s="40"/>
      <c r="AC207" s="14" t="s">
        <v>171</v>
      </c>
      <c r="AD207" s="14" t="s">
        <v>171</v>
      </c>
      <c r="AE207" s="14" t="s">
        <v>236</v>
      </c>
      <c r="AF207" s="14" t="s">
        <v>216</v>
      </c>
      <c r="AG207" s="14" t="s">
        <v>237</v>
      </c>
      <c r="AH207" s="14" t="s">
        <v>216</v>
      </c>
      <c r="AI207" s="14" t="s">
        <v>215</v>
      </c>
      <c r="AJ207" s="14" t="s">
        <v>217</v>
      </c>
      <c r="AK207" s="14" t="s">
        <v>127</v>
      </c>
      <c r="AX207" s="38"/>
      <c r="AY207" s="38"/>
      <c r="AZ207" s="38"/>
      <c r="BA207" s="38"/>
      <c r="BB207" s="38"/>
    </row>
    <row r="208" spans="1:54" x14ac:dyDescent="0.2">
      <c r="A208" s="43"/>
      <c r="B208" s="39"/>
      <c r="C208" s="33" t="s">
        <v>188</v>
      </c>
      <c r="D208" s="40" t="s">
        <v>127</v>
      </c>
      <c r="E208" s="41" t="s">
        <v>127</v>
      </c>
      <c r="F208" s="40"/>
      <c r="G208" s="40">
        <v>92.503</v>
      </c>
      <c r="H208" s="40">
        <v>568.16999999999996</v>
      </c>
      <c r="I208" s="40"/>
      <c r="J208" s="40">
        <v>358.464</v>
      </c>
      <c r="K208" s="40">
        <v>418.58499999999998</v>
      </c>
      <c r="L208" s="40">
        <v>3.9524019428970325</v>
      </c>
      <c r="M208" s="40"/>
      <c r="N208" s="40">
        <v>30.667000000000002</v>
      </c>
      <c r="O208" s="40">
        <v>33.927</v>
      </c>
      <c r="P208" s="40">
        <v>2.557763471112362</v>
      </c>
      <c r="Q208" s="40"/>
      <c r="R208" s="40">
        <v>0</v>
      </c>
      <c r="S208" s="40">
        <v>0</v>
      </c>
      <c r="T208" s="40"/>
      <c r="U208" s="42">
        <v>0</v>
      </c>
      <c r="V208" s="42">
        <v>0</v>
      </c>
      <c r="W208" s="40"/>
      <c r="X208" s="40">
        <v>100</v>
      </c>
      <c r="Y208" s="2">
        <v>2009</v>
      </c>
      <c r="Z208" s="40"/>
      <c r="AA208" s="40" t="s">
        <v>127</v>
      </c>
      <c r="AB208" s="40"/>
      <c r="AC208" s="14" t="s">
        <v>171</v>
      </c>
      <c r="AD208" s="14" t="s">
        <v>171</v>
      </c>
      <c r="AE208" s="14" t="s">
        <v>127</v>
      </c>
      <c r="AF208" s="14" t="s">
        <v>127</v>
      </c>
      <c r="AG208" s="14" t="s">
        <v>127</v>
      </c>
      <c r="AH208" s="14" t="s">
        <v>127</v>
      </c>
      <c r="AI208" s="14" t="s">
        <v>127</v>
      </c>
      <c r="AJ208" s="14" t="s">
        <v>127</v>
      </c>
      <c r="AK208" s="14" t="s">
        <v>127</v>
      </c>
      <c r="AX208" s="38"/>
      <c r="AY208" s="38"/>
      <c r="AZ208" s="38"/>
      <c r="BA208" s="38"/>
      <c r="BB208" s="38"/>
    </row>
    <row r="209" spans="1:54" x14ac:dyDescent="0.2">
      <c r="A209" s="43"/>
      <c r="B209" s="39"/>
      <c r="C209" s="33" t="s">
        <v>189</v>
      </c>
      <c r="D209" s="40">
        <v>100</v>
      </c>
      <c r="E209" s="41">
        <v>2010</v>
      </c>
      <c r="F209" s="40"/>
      <c r="G209" s="40">
        <v>79.036000000000001</v>
      </c>
      <c r="H209" s="40">
        <v>132.66</v>
      </c>
      <c r="I209" s="40"/>
      <c r="J209" s="40">
        <v>101.9</v>
      </c>
      <c r="K209" s="40">
        <v>92.402000000000001</v>
      </c>
      <c r="L209" s="40">
        <v>-2.4164087555311298</v>
      </c>
      <c r="M209" s="40"/>
      <c r="N209" s="40">
        <v>21.047000000000001</v>
      </c>
      <c r="O209" s="40">
        <v>28.425000000000001</v>
      </c>
      <c r="P209" s="40">
        <v>7.8021861396633474</v>
      </c>
      <c r="Q209" s="40"/>
      <c r="R209" s="40">
        <v>0</v>
      </c>
      <c r="S209" s="40">
        <v>44.496000000000002</v>
      </c>
      <c r="T209" s="40"/>
      <c r="U209" s="42">
        <v>0</v>
      </c>
      <c r="V209" s="42">
        <v>35.22</v>
      </c>
      <c r="W209" s="40"/>
      <c r="X209" s="40">
        <v>99.7</v>
      </c>
      <c r="Y209" s="2">
        <v>2010</v>
      </c>
      <c r="Z209" s="40"/>
      <c r="AA209" s="40">
        <v>2.6</v>
      </c>
      <c r="AB209" s="40"/>
      <c r="AC209" s="14" t="s">
        <v>171</v>
      </c>
      <c r="AD209" s="14" t="s">
        <v>171</v>
      </c>
      <c r="AE209" s="14" t="s">
        <v>230</v>
      </c>
      <c r="AF209" s="14" t="s">
        <v>205</v>
      </c>
      <c r="AG209" s="14" t="s">
        <v>231</v>
      </c>
      <c r="AH209" s="14" t="s">
        <v>205</v>
      </c>
      <c r="AI209" s="14" t="s">
        <v>213</v>
      </c>
      <c r="AJ209" s="14" t="s">
        <v>214</v>
      </c>
      <c r="AK209" s="14" t="s">
        <v>214</v>
      </c>
      <c r="AX209" s="38"/>
      <c r="AY209" s="38"/>
      <c r="AZ209" s="38"/>
      <c r="BA209" s="38"/>
      <c r="BB209" s="38"/>
    </row>
    <row r="210" spans="1:54" x14ac:dyDescent="0.2">
      <c r="A210" s="43"/>
      <c r="B210" s="39"/>
      <c r="C210" s="33" t="s">
        <v>190</v>
      </c>
      <c r="D210" s="40" t="s">
        <v>127</v>
      </c>
      <c r="E210" s="41" t="s">
        <v>127</v>
      </c>
      <c r="F210" s="40"/>
      <c r="G210" s="40">
        <v>98.694000000000003</v>
      </c>
      <c r="H210" s="40">
        <v>174.71</v>
      </c>
      <c r="I210" s="40"/>
      <c r="J210" s="40">
        <v>127.584</v>
      </c>
      <c r="K210" s="40">
        <v>89.641999999999996</v>
      </c>
      <c r="L210" s="40">
        <v>-8.4456822073952118</v>
      </c>
      <c r="M210" s="40"/>
      <c r="N210" s="40" t="s">
        <v>127</v>
      </c>
      <c r="O210" s="40">
        <v>1.462</v>
      </c>
      <c r="P210" s="40" t="s">
        <v>127</v>
      </c>
      <c r="Q210" s="40"/>
      <c r="R210" s="40">
        <v>0</v>
      </c>
      <c r="S210" s="40">
        <v>26.901</v>
      </c>
      <c r="T210" s="40"/>
      <c r="U210" s="42">
        <v>0</v>
      </c>
      <c r="V210" s="42">
        <v>0</v>
      </c>
      <c r="W210" s="40"/>
      <c r="X210" s="40">
        <v>98.3</v>
      </c>
      <c r="Y210" s="2">
        <v>2010</v>
      </c>
      <c r="Z210" s="40"/>
      <c r="AA210" s="40" t="s">
        <v>127</v>
      </c>
      <c r="AB210" s="40"/>
      <c r="AC210" s="14" t="s">
        <v>171</v>
      </c>
      <c r="AD210" s="14" t="s">
        <v>171</v>
      </c>
      <c r="AE210" s="14" t="s">
        <v>232</v>
      </c>
      <c r="AF210" s="14" t="s">
        <v>127</v>
      </c>
      <c r="AG210" s="14" t="s">
        <v>233</v>
      </c>
      <c r="AH210" s="14" t="s">
        <v>127</v>
      </c>
      <c r="AI210" s="14" t="s">
        <v>213</v>
      </c>
      <c r="AJ210" s="14" t="s">
        <v>209</v>
      </c>
      <c r="AK210" s="14" t="s">
        <v>209</v>
      </c>
      <c r="AX210" s="38"/>
      <c r="AY210" s="38"/>
      <c r="AZ210" s="38"/>
      <c r="BA210" s="38"/>
      <c r="BB210" s="38"/>
    </row>
    <row r="211" spans="1:54" x14ac:dyDescent="0.2">
      <c r="A211" s="43"/>
      <c r="B211" s="39"/>
      <c r="C211" s="33" t="s">
        <v>191</v>
      </c>
      <c r="D211" s="40" t="s">
        <v>127</v>
      </c>
      <c r="E211" s="41" t="s">
        <v>127</v>
      </c>
      <c r="F211" s="40"/>
      <c r="G211" s="40">
        <v>87.418999999999997</v>
      </c>
      <c r="H211" s="40">
        <v>458.28</v>
      </c>
      <c r="I211" s="40"/>
      <c r="J211" s="40">
        <v>394.50400000000002</v>
      </c>
      <c r="K211" s="40">
        <v>387.94799999999998</v>
      </c>
      <c r="L211" s="40">
        <v>-0.41807287265042126</v>
      </c>
      <c r="M211" s="40"/>
      <c r="N211" s="40">
        <v>58.654000000000003</v>
      </c>
      <c r="O211" s="40">
        <v>58.610999999999997</v>
      </c>
      <c r="P211" s="40">
        <v>-1.8332861570558023E-2</v>
      </c>
      <c r="Q211" s="40"/>
      <c r="R211" s="40">
        <v>0</v>
      </c>
      <c r="S211" s="40">
        <v>0</v>
      </c>
      <c r="T211" s="40"/>
      <c r="U211" s="42">
        <v>0</v>
      </c>
      <c r="V211" s="42">
        <v>26.39</v>
      </c>
      <c r="W211" s="40"/>
      <c r="X211" s="40">
        <v>86.2</v>
      </c>
      <c r="Y211" s="2">
        <v>2007</v>
      </c>
      <c r="Z211" s="40"/>
      <c r="AA211" s="40" t="s">
        <v>127</v>
      </c>
      <c r="AB211" s="40"/>
      <c r="AC211" s="14" t="s">
        <v>171</v>
      </c>
      <c r="AD211" s="14" t="s">
        <v>171</v>
      </c>
      <c r="AE211" s="14" t="s">
        <v>230</v>
      </c>
      <c r="AF211" s="14" t="s">
        <v>127</v>
      </c>
      <c r="AG211" s="14" t="s">
        <v>231</v>
      </c>
      <c r="AH211" s="14" t="s">
        <v>127</v>
      </c>
      <c r="AI211" s="14" t="s">
        <v>213</v>
      </c>
      <c r="AJ211" s="14" t="s">
        <v>214</v>
      </c>
      <c r="AK211" s="14" t="s">
        <v>214</v>
      </c>
      <c r="AX211" s="38"/>
      <c r="AY211" s="38"/>
      <c r="AZ211" s="38"/>
      <c r="BA211" s="38"/>
      <c r="BB211" s="38"/>
    </row>
    <row r="212" spans="1:54" x14ac:dyDescent="0.2">
      <c r="A212" s="43"/>
      <c r="B212" s="39"/>
      <c r="C212" s="33" t="s">
        <v>192</v>
      </c>
      <c r="D212" s="40" t="s">
        <v>127</v>
      </c>
      <c r="E212" s="41" t="s">
        <v>127</v>
      </c>
      <c r="F212" s="40"/>
      <c r="G212" s="40">
        <v>91.009</v>
      </c>
      <c r="H212" s="40">
        <v>348.22</v>
      </c>
      <c r="I212" s="40"/>
      <c r="J212" s="40">
        <v>247.21100000000001</v>
      </c>
      <c r="K212" s="40" t="s">
        <v>127</v>
      </c>
      <c r="L212" s="40" t="s">
        <v>127</v>
      </c>
      <c r="M212" s="40"/>
      <c r="N212" s="40">
        <v>17.847000000000001</v>
      </c>
      <c r="O212" s="40" t="s">
        <v>127</v>
      </c>
      <c r="P212" s="40" t="s">
        <v>127</v>
      </c>
      <c r="Q212" s="40"/>
      <c r="R212" s="40">
        <v>0</v>
      </c>
      <c r="S212" s="40">
        <v>0</v>
      </c>
      <c r="T212" s="40"/>
      <c r="U212" s="42">
        <v>0</v>
      </c>
      <c r="V212" s="42">
        <v>7.05</v>
      </c>
      <c r="W212" s="40"/>
      <c r="X212" s="40">
        <v>100</v>
      </c>
      <c r="Y212" s="2">
        <v>2009</v>
      </c>
      <c r="Z212" s="40"/>
      <c r="AA212" s="40">
        <v>10</v>
      </c>
      <c r="AB212" s="40"/>
      <c r="AC212" s="14" t="s">
        <v>171</v>
      </c>
      <c r="AD212" s="14" t="s">
        <v>171</v>
      </c>
      <c r="AE212" s="14" t="s">
        <v>234</v>
      </c>
      <c r="AF212" s="14" t="s">
        <v>127</v>
      </c>
      <c r="AG212" s="14" t="s">
        <v>235</v>
      </c>
      <c r="AH212" s="14" t="s">
        <v>127</v>
      </c>
      <c r="AI212" s="14" t="s">
        <v>213</v>
      </c>
      <c r="AJ212" s="14" t="s">
        <v>214</v>
      </c>
      <c r="AK212" s="14" t="s">
        <v>214</v>
      </c>
      <c r="AX212" s="38"/>
      <c r="AY212" s="38"/>
      <c r="AZ212" s="38"/>
      <c r="BA212" s="38"/>
      <c r="BB212" s="38"/>
    </row>
    <row r="213" spans="1:54" x14ac:dyDescent="0.2">
      <c r="A213" s="43"/>
      <c r="B213" s="39"/>
      <c r="C213" s="33" t="s">
        <v>193</v>
      </c>
      <c r="D213" s="40" t="s">
        <v>127</v>
      </c>
      <c r="E213" s="41" t="s">
        <v>127</v>
      </c>
      <c r="F213" s="40"/>
      <c r="G213" s="40">
        <v>92.238</v>
      </c>
      <c r="H213" s="40">
        <v>630.22</v>
      </c>
      <c r="I213" s="40"/>
      <c r="J213" s="40">
        <v>333.04199999999997</v>
      </c>
      <c r="K213" s="40">
        <v>257.08800000000002</v>
      </c>
      <c r="L213" s="40">
        <v>-6.2663130696011589</v>
      </c>
      <c r="M213" s="40"/>
      <c r="N213" s="40">
        <v>13.855</v>
      </c>
      <c r="O213" s="40">
        <v>23.015999999999998</v>
      </c>
      <c r="P213" s="40">
        <v>13.528743093079676</v>
      </c>
      <c r="Q213" s="40"/>
      <c r="R213" s="40">
        <v>0</v>
      </c>
      <c r="S213" s="40">
        <v>0</v>
      </c>
      <c r="T213" s="40"/>
      <c r="U213" s="42">
        <v>0</v>
      </c>
      <c r="V213" s="42">
        <v>0</v>
      </c>
      <c r="W213" s="40"/>
      <c r="X213" s="40">
        <v>97.4</v>
      </c>
      <c r="Y213" s="2">
        <v>2007</v>
      </c>
      <c r="Z213" s="40"/>
      <c r="AA213" s="40" t="s">
        <v>127</v>
      </c>
      <c r="AB213" s="40"/>
      <c r="AC213" s="14" t="s">
        <v>171</v>
      </c>
      <c r="AD213" s="14" t="s">
        <v>171</v>
      </c>
      <c r="AE213" s="14" t="s">
        <v>127</v>
      </c>
      <c r="AF213" s="14" t="s">
        <v>127</v>
      </c>
      <c r="AG213" s="14" t="s">
        <v>127</v>
      </c>
      <c r="AH213" s="14" t="s">
        <v>127</v>
      </c>
      <c r="AI213" s="14" t="s">
        <v>127</v>
      </c>
      <c r="AJ213" s="14" t="s">
        <v>127</v>
      </c>
      <c r="AK213" s="14" t="s">
        <v>127</v>
      </c>
      <c r="AX213" s="38"/>
      <c r="AY213" s="38"/>
      <c r="AZ213" s="38"/>
      <c r="BA213" s="38"/>
      <c r="BB213" s="38"/>
    </row>
    <row r="214" spans="1:54" x14ac:dyDescent="0.2">
      <c r="A214" s="43"/>
      <c r="B214" s="39"/>
      <c r="C214" s="33" t="s">
        <v>28</v>
      </c>
      <c r="D214" s="40">
        <v>100</v>
      </c>
      <c r="E214" s="41">
        <v>2011</v>
      </c>
      <c r="F214" s="40"/>
      <c r="G214" s="40">
        <v>89.5</v>
      </c>
      <c r="H214" s="40">
        <v>3280.74</v>
      </c>
      <c r="I214" s="40"/>
      <c r="J214" s="40">
        <v>1970.2170000000001</v>
      </c>
      <c r="K214" s="40">
        <v>2301.56</v>
      </c>
      <c r="L214" s="40">
        <v>3.962582652689961</v>
      </c>
      <c r="M214" s="40"/>
      <c r="N214" s="40">
        <v>273.88</v>
      </c>
      <c r="O214" s="40">
        <v>290.39999999999998</v>
      </c>
      <c r="P214" s="40">
        <v>1.4750030886529375</v>
      </c>
      <c r="Q214" s="40"/>
      <c r="R214" s="40">
        <v>0</v>
      </c>
      <c r="S214" s="40">
        <v>0</v>
      </c>
      <c r="T214" s="40"/>
      <c r="U214" s="42">
        <v>0</v>
      </c>
      <c r="V214" s="42">
        <v>0</v>
      </c>
      <c r="W214" s="40"/>
      <c r="X214" s="40">
        <v>95.7</v>
      </c>
      <c r="Y214" s="2">
        <v>2007</v>
      </c>
      <c r="Z214" s="40"/>
      <c r="AA214" s="40">
        <v>1.5</v>
      </c>
      <c r="AB214" s="40"/>
      <c r="AC214" s="14" t="s">
        <v>171</v>
      </c>
      <c r="AD214" s="14" t="s">
        <v>171</v>
      </c>
      <c r="AE214" s="14" t="s">
        <v>236</v>
      </c>
      <c r="AF214" s="14" t="s">
        <v>216</v>
      </c>
      <c r="AG214" s="14" t="s">
        <v>237</v>
      </c>
      <c r="AH214" s="14" t="s">
        <v>216</v>
      </c>
      <c r="AI214" s="14" t="s">
        <v>215</v>
      </c>
      <c r="AJ214" s="14" t="s">
        <v>217</v>
      </c>
      <c r="AK214" s="14" t="s">
        <v>127</v>
      </c>
      <c r="AX214" s="38"/>
      <c r="AY214" s="38"/>
      <c r="AZ214" s="38"/>
      <c r="BA214" s="38"/>
      <c r="BB214" s="38"/>
    </row>
    <row r="215" spans="1:54" x14ac:dyDescent="0.2">
      <c r="A215" s="43"/>
      <c r="B215" s="39"/>
      <c r="C215" s="33" t="s">
        <v>194</v>
      </c>
      <c r="D215" s="40" t="s">
        <v>127</v>
      </c>
      <c r="E215" s="41" t="s">
        <v>127</v>
      </c>
      <c r="F215" s="40"/>
      <c r="G215" s="40">
        <v>99.159000000000006</v>
      </c>
      <c r="H215" s="40">
        <v>2171.12</v>
      </c>
      <c r="I215" s="40"/>
      <c r="J215" s="40">
        <v>1348.54</v>
      </c>
      <c r="K215" s="40" t="s">
        <v>127</v>
      </c>
      <c r="L215" s="40" t="s">
        <v>127</v>
      </c>
      <c r="M215" s="40"/>
      <c r="N215" s="40">
        <v>10.302</v>
      </c>
      <c r="O215" s="40" t="s">
        <v>127</v>
      </c>
      <c r="P215" s="40" t="s">
        <v>127</v>
      </c>
      <c r="Q215" s="40"/>
      <c r="R215" s="40">
        <v>0</v>
      </c>
      <c r="S215" s="40">
        <v>0</v>
      </c>
      <c r="T215" s="40"/>
      <c r="U215" s="42">
        <v>0</v>
      </c>
      <c r="V215" s="42">
        <v>0</v>
      </c>
      <c r="W215" s="40"/>
      <c r="X215" s="40">
        <v>100</v>
      </c>
      <c r="Y215" s="2">
        <v>2007</v>
      </c>
      <c r="Z215" s="40"/>
      <c r="AA215" s="40" t="s">
        <v>127</v>
      </c>
      <c r="AB215" s="40"/>
      <c r="AC215" s="14" t="s">
        <v>171</v>
      </c>
      <c r="AD215" s="14" t="s">
        <v>171</v>
      </c>
      <c r="AE215" s="14" t="s">
        <v>127</v>
      </c>
      <c r="AF215" s="14" t="s">
        <v>127</v>
      </c>
      <c r="AG215" s="14" t="s">
        <v>127</v>
      </c>
      <c r="AH215" s="14" t="s">
        <v>127</v>
      </c>
      <c r="AI215" s="14" t="s">
        <v>127</v>
      </c>
      <c r="AJ215" s="14" t="s">
        <v>127</v>
      </c>
      <c r="AK215" s="14" t="s">
        <v>127</v>
      </c>
      <c r="AX215" s="38"/>
      <c r="AY215" s="38"/>
      <c r="AZ215" s="38"/>
      <c r="BA215" s="38"/>
      <c r="BB215" s="38"/>
    </row>
    <row r="216" spans="1:54" x14ac:dyDescent="0.2">
      <c r="A216" s="43"/>
      <c r="B216" s="39"/>
      <c r="C216" s="33" t="s">
        <v>195</v>
      </c>
      <c r="D216" s="40" t="s">
        <v>127</v>
      </c>
      <c r="E216" s="41" t="s">
        <v>127</v>
      </c>
      <c r="F216" s="40"/>
      <c r="G216" s="40">
        <v>88.427000000000007</v>
      </c>
      <c r="H216" s="40">
        <v>821.94</v>
      </c>
      <c r="I216" s="40"/>
      <c r="J216" s="40">
        <v>667.27499999999998</v>
      </c>
      <c r="K216" s="40">
        <v>597.24</v>
      </c>
      <c r="L216" s="40">
        <v>-2.7340107415233517</v>
      </c>
      <c r="M216" s="40"/>
      <c r="N216" s="40">
        <v>92.597999999999999</v>
      </c>
      <c r="O216" s="40">
        <v>92.466999999999999</v>
      </c>
      <c r="P216" s="40">
        <v>-3.5386713374074841E-2</v>
      </c>
      <c r="Q216" s="40"/>
      <c r="R216" s="40">
        <v>0</v>
      </c>
      <c r="S216" s="40">
        <v>0</v>
      </c>
      <c r="T216" s="40"/>
      <c r="U216" s="42">
        <v>0</v>
      </c>
      <c r="V216" s="42">
        <v>0</v>
      </c>
      <c r="W216" s="40"/>
      <c r="X216" s="40">
        <v>100</v>
      </c>
      <c r="Y216" s="2">
        <v>2010</v>
      </c>
      <c r="Z216" s="40"/>
      <c r="AA216" s="40" t="s">
        <v>127</v>
      </c>
      <c r="AB216" s="40"/>
      <c r="AC216" s="14" t="s">
        <v>171</v>
      </c>
      <c r="AD216" s="14" t="s">
        <v>171</v>
      </c>
      <c r="AE216" s="14" t="s">
        <v>236</v>
      </c>
      <c r="AF216" s="14" t="s">
        <v>127</v>
      </c>
      <c r="AG216" s="14" t="s">
        <v>237</v>
      </c>
      <c r="AH216" s="14" t="s">
        <v>127</v>
      </c>
      <c r="AI216" s="14" t="s">
        <v>206</v>
      </c>
      <c r="AJ216" s="14" t="s">
        <v>207</v>
      </c>
      <c r="AK216" s="14" t="s">
        <v>207</v>
      </c>
      <c r="AX216" s="38"/>
      <c r="AY216" s="38"/>
      <c r="AZ216" s="38"/>
      <c r="BA216" s="38"/>
      <c r="BB216" s="38"/>
    </row>
    <row r="217" spans="1:54" x14ac:dyDescent="0.2">
      <c r="A217" s="43"/>
      <c r="B217" s="39"/>
      <c r="C217" s="33" t="s">
        <v>148</v>
      </c>
      <c r="D217" s="40" t="s">
        <v>127</v>
      </c>
      <c r="E217" s="41" t="s">
        <v>127</v>
      </c>
      <c r="F217" s="40"/>
      <c r="G217" s="40">
        <v>88.275000000000006</v>
      </c>
      <c r="H217" s="40">
        <v>69.62</v>
      </c>
      <c r="I217" s="40"/>
      <c r="J217" s="40">
        <v>27.545999999999999</v>
      </c>
      <c r="K217" s="40">
        <v>35.898000000000003</v>
      </c>
      <c r="L217" s="40">
        <v>6.8446861085347477</v>
      </c>
      <c r="M217" s="40"/>
      <c r="N217" s="40">
        <v>4.3</v>
      </c>
      <c r="O217" s="40">
        <v>5.327</v>
      </c>
      <c r="P217" s="40">
        <v>5.500267377513901</v>
      </c>
      <c r="Q217" s="40"/>
      <c r="R217" s="40">
        <v>31.34</v>
      </c>
      <c r="S217" s="40">
        <v>70.869</v>
      </c>
      <c r="T217" s="40"/>
      <c r="U217" s="42">
        <v>80.73</v>
      </c>
      <c r="V217" s="42">
        <v>89.21</v>
      </c>
      <c r="W217" s="40"/>
      <c r="X217" s="40">
        <v>42.7</v>
      </c>
      <c r="Y217" s="2">
        <v>2011</v>
      </c>
      <c r="Z217" s="40"/>
      <c r="AA217" s="40">
        <v>23</v>
      </c>
      <c r="AB217" s="40"/>
      <c r="AC217" s="14" t="s">
        <v>171</v>
      </c>
      <c r="AD217" s="14" t="s">
        <v>171</v>
      </c>
      <c r="AE217" s="14" t="s">
        <v>234</v>
      </c>
      <c r="AF217" s="14" t="s">
        <v>208</v>
      </c>
      <c r="AG217" s="14" t="s">
        <v>235</v>
      </c>
      <c r="AH217" s="14" t="s">
        <v>208</v>
      </c>
      <c r="AI217" s="14" t="s">
        <v>213</v>
      </c>
      <c r="AJ217" s="14" t="s">
        <v>214</v>
      </c>
      <c r="AK217" s="14" t="s">
        <v>214</v>
      </c>
      <c r="AX217" s="38"/>
      <c r="AY217" s="38"/>
      <c r="AZ217" s="38"/>
      <c r="BA217" s="38"/>
      <c r="BB217" s="38"/>
    </row>
    <row r="218" spans="1:54" x14ac:dyDescent="0.2">
      <c r="A218" s="43"/>
      <c r="B218" s="39"/>
      <c r="C218" s="33" t="s">
        <v>199</v>
      </c>
      <c r="D218" s="40" t="s">
        <v>127</v>
      </c>
      <c r="E218" s="41" t="s">
        <v>127</v>
      </c>
      <c r="F218" s="40"/>
      <c r="G218" s="40">
        <v>97.048000000000002</v>
      </c>
      <c r="H218" s="40">
        <v>130.03</v>
      </c>
      <c r="I218" s="40"/>
      <c r="J218" s="40">
        <v>53.402000000000001</v>
      </c>
      <c r="K218" s="40">
        <v>88.793999999999997</v>
      </c>
      <c r="L218" s="40">
        <v>13.555068742288467</v>
      </c>
      <c r="M218" s="40"/>
      <c r="N218" s="40">
        <v>2.1949999999999998</v>
      </c>
      <c r="O218" s="40">
        <v>2.859</v>
      </c>
      <c r="P218" s="40">
        <v>6.8304130839443644</v>
      </c>
      <c r="Q218" s="40"/>
      <c r="R218" s="40">
        <v>0</v>
      </c>
      <c r="S218" s="40">
        <v>45.593000000000004</v>
      </c>
      <c r="T218" s="40"/>
      <c r="U218" s="42">
        <v>5.23</v>
      </c>
      <c r="V218" s="42">
        <v>46.96</v>
      </c>
      <c r="W218" s="40"/>
      <c r="X218" s="40">
        <v>70.099999999999994</v>
      </c>
      <c r="Y218" s="2">
        <v>2007</v>
      </c>
      <c r="Z218" s="40"/>
      <c r="AA218" s="40">
        <v>9.3000000000000007</v>
      </c>
      <c r="AB218" s="40"/>
      <c r="AC218" s="14" t="s">
        <v>171</v>
      </c>
      <c r="AD218" s="14" t="s">
        <v>171</v>
      </c>
      <c r="AE218" s="14" t="s">
        <v>234</v>
      </c>
      <c r="AF218" s="14" t="s">
        <v>127</v>
      </c>
      <c r="AG218" s="14" t="s">
        <v>235</v>
      </c>
      <c r="AH218" s="14" t="s">
        <v>127</v>
      </c>
      <c r="AI218" s="14" t="s">
        <v>213</v>
      </c>
      <c r="AJ218" s="14" t="s">
        <v>209</v>
      </c>
      <c r="AK218" s="14" t="s">
        <v>209</v>
      </c>
      <c r="AX218" s="38"/>
      <c r="AY218" s="38"/>
      <c r="AZ218" s="38"/>
      <c r="BA218" s="38"/>
      <c r="BB218" s="38"/>
    </row>
    <row r="219" spans="1:54" x14ac:dyDescent="0.2">
      <c r="A219" s="43"/>
      <c r="B219" s="39"/>
      <c r="C219" s="33" t="s">
        <v>196</v>
      </c>
      <c r="D219" s="40" t="s">
        <v>127</v>
      </c>
      <c r="E219" s="41" t="s">
        <v>127</v>
      </c>
      <c r="F219" s="40"/>
      <c r="G219" s="40">
        <v>88.856999999999999</v>
      </c>
      <c r="H219" s="40">
        <v>194.78</v>
      </c>
      <c r="I219" s="40"/>
      <c r="J219" s="40">
        <v>141.90600000000001</v>
      </c>
      <c r="K219" s="40">
        <v>112.754</v>
      </c>
      <c r="L219" s="40">
        <v>-5.5867821484479112</v>
      </c>
      <c r="M219" s="40"/>
      <c r="N219" s="40">
        <v>17.074000000000002</v>
      </c>
      <c r="O219" s="40">
        <v>15.035</v>
      </c>
      <c r="P219" s="40">
        <v>-3.1293890377344535</v>
      </c>
      <c r="Q219" s="40"/>
      <c r="R219" s="40">
        <v>0</v>
      </c>
      <c r="S219" s="40">
        <v>18.503</v>
      </c>
      <c r="T219" s="40"/>
      <c r="U219" s="42">
        <v>0</v>
      </c>
      <c r="V219" s="42">
        <v>0</v>
      </c>
      <c r="W219" s="40"/>
      <c r="X219" s="40">
        <v>99</v>
      </c>
      <c r="Y219" s="2">
        <v>2010</v>
      </c>
      <c r="Z219" s="40"/>
      <c r="AA219" s="40">
        <v>11</v>
      </c>
      <c r="AB219" s="40"/>
      <c r="AC219" s="14" t="s">
        <v>171</v>
      </c>
      <c r="AD219" s="14" t="s">
        <v>171</v>
      </c>
      <c r="AE219" s="14" t="s">
        <v>234</v>
      </c>
      <c r="AF219" s="14" t="s">
        <v>127</v>
      </c>
      <c r="AG219" s="14" t="s">
        <v>235</v>
      </c>
      <c r="AH219" s="14" t="s">
        <v>127</v>
      </c>
      <c r="AI219" s="14" t="s">
        <v>213</v>
      </c>
      <c r="AJ219" s="14" t="s">
        <v>214</v>
      </c>
      <c r="AK219" s="14" t="s">
        <v>214</v>
      </c>
      <c r="AX219" s="38"/>
      <c r="AY219" s="38"/>
      <c r="AZ219" s="38"/>
      <c r="BA219" s="38"/>
      <c r="BB219" s="38"/>
    </row>
    <row r="220" spans="1:54" x14ac:dyDescent="0.2">
      <c r="A220" s="43"/>
      <c r="B220" s="39"/>
      <c r="C220" s="33" t="s">
        <v>197</v>
      </c>
      <c r="D220" s="40" t="s">
        <v>127</v>
      </c>
      <c r="E220" s="41" t="s">
        <v>127</v>
      </c>
      <c r="F220" s="40"/>
      <c r="G220" s="40" t="s">
        <v>127</v>
      </c>
      <c r="H220" s="40" t="s">
        <v>127</v>
      </c>
      <c r="I220" s="40"/>
      <c r="J220" s="40">
        <v>415.13600000000002</v>
      </c>
      <c r="K220" s="40">
        <v>430.39</v>
      </c>
      <c r="L220" s="40">
        <v>0.90622147144800991</v>
      </c>
      <c r="M220" s="40"/>
      <c r="N220" s="40">
        <v>0.50800000000000001</v>
      </c>
      <c r="O220" s="40" t="s">
        <v>127</v>
      </c>
      <c r="P220" s="40" t="s">
        <v>127</v>
      </c>
      <c r="Q220" s="40"/>
      <c r="R220" s="40" t="s">
        <v>127</v>
      </c>
      <c r="S220" s="40" t="s">
        <v>127</v>
      </c>
      <c r="T220" s="40"/>
      <c r="U220" s="42">
        <v>0</v>
      </c>
      <c r="V220" s="42">
        <v>0</v>
      </c>
      <c r="W220" s="40"/>
      <c r="X220" s="40">
        <v>93.1</v>
      </c>
      <c r="Y220" s="2">
        <v>2007</v>
      </c>
      <c r="Z220" s="40"/>
      <c r="AA220" s="40" t="s">
        <v>127</v>
      </c>
      <c r="AB220" s="40"/>
      <c r="AC220" s="14" t="s">
        <v>171</v>
      </c>
      <c r="AD220" s="14" t="s">
        <v>171</v>
      </c>
      <c r="AE220" s="14" t="s">
        <v>232</v>
      </c>
      <c r="AF220" s="14" t="s">
        <v>127</v>
      </c>
      <c r="AG220" s="14" t="s">
        <v>231</v>
      </c>
      <c r="AH220" s="14" t="s">
        <v>127</v>
      </c>
      <c r="AI220" s="14" t="s">
        <v>206</v>
      </c>
      <c r="AJ220" s="14" t="s">
        <v>209</v>
      </c>
      <c r="AK220" s="14" t="s">
        <v>209</v>
      </c>
      <c r="AX220" s="38"/>
      <c r="AY220" s="38"/>
      <c r="AZ220" s="38"/>
      <c r="BA220" s="38"/>
      <c r="BB220" s="38"/>
    </row>
    <row r="221" spans="1:54" x14ac:dyDescent="0.2">
      <c r="A221" s="107"/>
      <c r="B221" s="108"/>
      <c r="C221" s="57" t="s">
        <v>200</v>
      </c>
      <c r="D221" s="40">
        <v>100</v>
      </c>
      <c r="E221" s="41">
        <v>2010</v>
      </c>
      <c r="F221" s="40"/>
      <c r="G221" s="40">
        <v>93.13</v>
      </c>
      <c r="H221" s="40">
        <v>124.39</v>
      </c>
      <c r="I221" s="40"/>
      <c r="J221" s="40">
        <v>83.484999999999999</v>
      </c>
      <c r="K221" s="40">
        <v>76.253</v>
      </c>
      <c r="L221" s="40">
        <v>-2.2397911298141171</v>
      </c>
      <c r="M221" s="40"/>
      <c r="N221" s="40">
        <v>5.8410000000000002</v>
      </c>
      <c r="O221" s="40">
        <v>5.9610000000000003</v>
      </c>
      <c r="P221" s="40">
        <v>0.50970050540657397</v>
      </c>
      <c r="Q221" s="40"/>
      <c r="R221" s="40">
        <v>0</v>
      </c>
      <c r="S221" s="40">
        <v>47.953000000000003</v>
      </c>
      <c r="T221" s="40"/>
      <c r="U221" s="42">
        <v>28.61</v>
      </c>
      <c r="V221" s="42">
        <v>60.05</v>
      </c>
      <c r="W221" s="40"/>
      <c r="X221" s="40">
        <v>74</v>
      </c>
      <c r="Y221" s="2">
        <v>2007</v>
      </c>
      <c r="Z221" s="40"/>
      <c r="AA221" s="40">
        <v>11</v>
      </c>
      <c r="AB221" s="40"/>
      <c r="AC221" s="14" t="s">
        <v>171</v>
      </c>
      <c r="AD221" s="14" t="s">
        <v>171</v>
      </c>
      <c r="AE221" s="14" t="s">
        <v>234</v>
      </c>
      <c r="AF221" s="14" t="s">
        <v>127</v>
      </c>
      <c r="AG221" s="14" t="s">
        <v>235</v>
      </c>
      <c r="AH221" s="14" t="s">
        <v>127</v>
      </c>
      <c r="AI221" s="14" t="s">
        <v>213</v>
      </c>
      <c r="AJ221" s="14" t="s">
        <v>209</v>
      </c>
      <c r="AK221" s="14" t="s">
        <v>209</v>
      </c>
      <c r="AX221" s="38"/>
      <c r="AY221" s="38"/>
      <c r="AZ221" s="38"/>
      <c r="BA221" s="38"/>
      <c r="BB221" s="38"/>
    </row>
    <row r="222" spans="1:54" x14ac:dyDescent="0.2">
      <c r="A222" s="45"/>
      <c r="B222" s="46"/>
      <c r="C222" s="47" t="s">
        <v>198</v>
      </c>
      <c r="D222" s="44" t="s">
        <v>127</v>
      </c>
      <c r="E222" s="48" t="s">
        <v>127</v>
      </c>
      <c r="F222" s="44"/>
      <c r="G222" s="44">
        <v>92.948999999999998</v>
      </c>
      <c r="H222" s="44">
        <v>230.8</v>
      </c>
      <c r="I222" s="44"/>
      <c r="J222" s="44">
        <v>120.251</v>
      </c>
      <c r="K222" s="44">
        <v>147.59899999999999</v>
      </c>
      <c r="L222" s="44">
        <v>5.2564405976510908</v>
      </c>
      <c r="M222" s="44"/>
      <c r="N222" s="44">
        <v>12.592000000000001</v>
      </c>
      <c r="O222" s="44">
        <v>11.981</v>
      </c>
      <c r="P222" s="44">
        <v>-1.2357913510162355</v>
      </c>
      <c r="Q222" s="44"/>
      <c r="R222" s="44">
        <v>0</v>
      </c>
      <c r="S222" s="44">
        <v>3.43</v>
      </c>
      <c r="T222" s="44"/>
      <c r="U222" s="49">
        <v>0</v>
      </c>
      <c r="V222" s="49">
        <v>43.58</v>
      </c>
      <c r="W222" s="44"/>
      <c r="X222" s="44">
        <v>80.8</v>
      </c>
      <c r="Y222" s="4">
        <v>2009</v>
      </c>
      <c r="Z222" s="44"/>
      <c r="AA222" s="44">
        <v>10</v>
      </c>
      <c r="AB222" s="40"/>
      <c r="AC222" s="14" t="s">
        <v>171</v>
      </c>
      <c r="AD222" s="14" t="s">
        <v>171</v>
      </c>
      <c r="AE222" s="14" t="s">
        <v>234</v>
      </c>
      <c r="AF222" s="14" t="s">
        <v>127</v>
      </c>
      <c r="AG222" s="14" t="s">
        <v>235</v>
      </c>
      <c r="AH222" s="14" t="s">
        <v>127</v>
      </c>
      <c r="AI222" s="14" t="s">
        <v>213</v>
      </c>
      <c r="AJ222" s="14" t="s">
        <v>209</v>
      </c>
      <c r="AK222" s="14" t="s">
        <v>209</v>
      </c>
      <c r="AX222" s="38"/>
      <c r="AY222" s="38"/>
      <c r="AZ222" s="38"/>
      <c r="BA222" s="38"/>
      <c r="BB222" s="38"/>
    </row>
    <row r="223" spans="1:54" x14ac:dyDescent="0.2">
      <c r="A223" s="43"/>
      <c r="B223" s="39"/>
      <c r="C223" s="33"/>
      <c r="D223" s="40"/>
      <c r="E223" s="41"/>
      <c r="F223" s="40"/>
      <c r="G223" s="40"/>
      <c r="H223" s="40"/>
      <c r="I223" s="40"/>
      <c r="J223" s="40"/>
      <c r="K223" s="40"/>
      <c r="L223" s="40"/>
      <c r="M223" s="40"/>
      <c r="N223" s="40"/>
      <c r="O223" s="40"/>
      <c r="P223" s="40"/>
      <c r="Q223" s="40"/>
      <c r="R223" s="40"/>
      <c r="S223" s="40"/>
      <c r="T223" s="40"/>
      <c r="U223" s="42"/>
      <c r="V223" s="42"/>
      <c r="W223" s="40"/>
      <c r="X223" s="40"/>
      <c r="Y223" s="2"/>
      <c r="Z223" s="40"/>
      <c r="AA223" s="40"/>
      <c r="AB223" s="50"/>
    </row>
    <row r="224" spans="1:54" x14ac:dyDescent="0.2">
      <c r="B224" s="39"/>
      <c r="C224" s="129" t="s">
        <v>300</v>
      </c>
      <c r="G224" s="94"/>
      <c r="T224" s="50"/>
      <c r="U224" s="53"/>
      <c r="X224" s="39"/>
      <c r="Y224" s="2"/>
      <c r="Z224" s="39"/>
    </row>
    <row r="225" spans="2:28" x14ac:dyDescent="0.2">
      <c r="B225" s="39"/>
      <c r="C225" s="51"/>
      <c r="V225" s="53"/>
      <c r="W225" s="50"/>
      <c r="X225" s="39"/>
      <c r="Y225" s="2"/>
    </row>
    <row r="226" spans="2:28" x14ac:dyDescent="0.2">
      <c r="B226" s="39"/>
      <c r="C226" s="51"/>
      <c r="V226" s="53"/>
      <c r="W226" s="50"/>
      <c r="X226" s="39"/>
      <c r="Y226" s="2"/>
    </row>
    <row r="227" spans="2:28" hidden="1" x14ac:dyDescent="0.2">
      <c r="B227" s="39"/>
      <c r="C227" s="51"/>
      <c r="V227" s="53"/>
      <c r="W227" s="50"/>
      <c r="X227" s="39"/>
      <c r="Y227" s="2"/>
    </row>
    <row r="228" spans="2:28" hidden="1" x14ac:dyDescent="0.2">
      <c r="B228" s="39"/>
      <c r="C228" s="51"/>
      <c r="V228" s="53"/>
      <c r="W228" s="50"/>
      <c r="X228" s="39"/>
      <c r="Y228" s="2"/>
    </row>
    <row r="229" spans="2:28" hidden="1" x14ac:dyDescent="0.2">
      <c r="B229" s="39"/>
      <c r="C229" s="51"/>
      <c r="V229" s="53"/>
      <c r="W229" s="50"/>
      <c r="X229" s="39"/>
      <c r="Y229" s="2"/>
    </row>
    <row r="230" spans="2:28" hidden="1" x14ac:dyDescent="0.2">
      <c r="B230" s="39"/>
      <c r="C230" s="51"/>
      <c r="V230" s="53"/>
      <c r="W230" s="50"/>
      <c r="X230" s="39"/>
      <c r="Y230" s="2"/>
      <c r="AB230" s="50"/>
    </row>
    <row r="231" spans="2:28" hidden="1" x14ac:dyDescent="0.2">
      <c r="B231" s="39"/>
      <c r="C231" s="51"/>
      <c r="V231" s="53"/>
      <c r="W231" s="50"/>
      <c r="X231" s="39"/>
      <c r="Y231" s="2"/>
      <c r="AB231" s="50"/>
    </row>
    <row r="232" spans="2:28" hidden="1" x14ac:dyDescent="0.2">
      <c r="B232" s="39"/>
      <c r="C232" s="51"/>
      <c r="V232" s="53"/>
      <c r="W232" s="50"/>
      <c r="X232" s="39"/>
      <c r="Y232" s="2"/>
      <c r="AB232" s="50"/>
    </row>
    <row r="233" spans="2:28" hidden="1" x14ac:dyDescent="0.2">
      <c r="B233" s="39"/>
      <c r="C233" s="51"/>
      <c r="V233" s="53"/>
      <c r="W233" s="50"/>
      <c r="X233" s="39"/>
      <c r="Y233" s="2"/>
      <c r="AB233" s="50"/>
    </row>
    <row r="234" spans="2:28" hidden="1" x14ac:dyDescent="0.2">
      <c r="B234" s="39"/>
      <c r="C234" s="51"/>
      <c r="V234" s="53"/>
      <c r="W234" s="50"/>
      <c r="X234" s="39"/>
      <c r="Y234" s="2"/>
      <c r="AB234" s="50"/>
    </row>
    <row r="235" spans="2:28" hidden="1" x14ac:dyDescent="0.2">
      <c r="B235" s="39"/>
      <c r="C235" s="51"/>
      <c r="V235" s="53"/>
      <c r="W235" s="50"/>
      <c r="X235" s="39"/>
      <c r="Y235" s="2"/>
      <c r="AB235" s="50"/>
    </row>
    <row r="236" spans="2:28" hidden="1" x14ac:dyDescent="0.2">
      <c r="B236" s="39"/>
      <c r="C236" s="51"/>
      <c r="V236" s="53"/>
      <c r="W236" s="50"/>
      <c r="X236" s="39"/>
      <c r="Y236" s="2"/>
      <c r="AB236" s="50"/>
    </row>
    <row r="237" spans="2:28" hidden="1" x14ac:dyDescent="0.2">
      <c r="B237" s="39"/>
      <c r="C237" s="51"/>
      <c r="V237" s="53"/>
      <c r="W237" s="50"/>
      <c r="X237" s="39"/>
      <c r="Y237" s="2"/>
      <c r="AB237" s="50"/>
    </row>
    <row r="238" spans="2:28" hidden="1" x14ac:dyDescent="0.2">
      <c r="B238" s="39"/>
      <c r="C238" s="51"/>
      <c r="V238" s="53"/>
      <c r="W238" s="50"/>
      <c r="X238" s="39"/>
      <c r="Y238" s="2"/>
      <c r="AB238" s="50"/>
    </row>
    <row r="239" spans="2:28" hidden="1" x14ac:dyDescent="0.2">
      <c r="B239" s="39"/>
      <c r="C239" s="51"/>
      <c r="V239" s="53"/>
      <c r="W239" s="50"/>
      <c r="X239" s="39"/>
      <c r="Y239" s="2"/>
      <c r="AB239" s="50"/>
    </row>
    <row r="240" spans="2:28" hidden="1" x14ac:dyDescent="0.2">
      <c r="B240" s="39"/>
      <c r="C240" s="51"/>
      <c r="V240" s="53"/>
      <c r="W240" s="50"/>
      <c r="X240" s="39"/>
      <c r="Y240" s="2"/>
      <c r="AB240" s="50"/>
    </row>
    <row r="241" spans="22:28" hidden="1" x14ac:dyDescent="0.2">
      <c r="V241" s="53"/>
      <c r="W241" s="50"/>
      <c r="X241" s="39"/>
      <c r="Y241" s="2"/>
      <c r="AB241" s="50"/>
    </row>
    <row r="242" spans="22:28" hidden="1" x14ac:dyDescent="0.2">
      <c r="V242" s="53"/>
      <c r="W242" s="50"/>
      <c r="X242" s="39"/>
      <c r="Y242" s="2"/>
      <c r="AB242" s="50"/>
    </row>
    <row r="243" spans="22:28" hidden="1" x14ac:dyDescent="0.2">
      <c r="V243" s="53"/>
      <c r="W243" s="50"/>
      <c r="X243" s="39"/>
      <c r="Y243" s="2"/>
      <c r="AB243" s="50"/>
    </row>
    <row r="244" spans="22:28" hidden="1" x14ac:dyDescent="0.2">
      <c r="V244" s="53"/>
      <c r="W244" s="50"/>
      <c r="X244" s="39"/>
      <c r="Y244" s="2"/>
      <c r="AB244" s="50"/>
    </row>
    <row r="245" spans="22:28" hidden="1" x14ac:dyDescent="0.2">
      <c r="V245" s="53"/>
      <c r="W245" s="50"/>
      <c r="X245" s="39"/>
      <c r="Y245" s="2"/>
      <c r="AB245" s="50"/>
    </row>
    <row r="246" spans="22:28" hidden="1" x14ac:dyDescent="0.2">
      <c r="V246" s="53"/>
      <c r="W246" s="50"/>
      <c r="X246" s="39"/>
      <c r="Y246" s="2"/>
      <c r="AB246" s="50"/>
    </row>
    <row r="247" spans="22:28" hidden="1" x14ac:dyDescent="0.2">
      <c r="V247" s="53"/>
      <c r="W247" s="50"/>
      <c r="X247" s="39"/>
      <c r="Y247" s="2"/>
      <c r="AB247" s="50"/>
    </row>
    <row r="248" spans="22:28" hidden="1" x14ac:dyDescent="0.2">
      <c r="V248" s="53"/>
      <c r="W248" s="50"/>
      <c r="X248" s="39"/>
      <c r="Y248" s="2"/>
      <c r="AB248" s="50"/>
    </row>
    <row r="249" spans="22:28" hidden="1" x14ac:dyDescent="0.2">
      <c r="V249" s="53"/>
      <c r="W249" s="50"/>
      <c r="X249" s="39"/>
      <c r="Y249" s="2"/>
      <c r="AB249" s="50"/>
    </row>
    <row r="250" spans="22:28" hidden="1" x14ac:dyDescent="0.2">
      <c r="V250" s="53"/>
      <c r="W250" s="50"/>
      <c r="X250" s="39"/>
      <c r="Y250" s="2"/>
      <c r="AB250" s="50"/>
    </row>
    <row r="251" spans="22:28" hidden="1" x14ac:dyDescent="0.2">
      <c r="V251" s="53"/>
      <c r="W251" s="50"/>
      <c r="X251" s="39"/>
      <c r="Y251" s="2"/>
      <c r="AB251" s="50"/>
    </row>
    <row r="252" spans="22:28" hidden="1" x14ac:dyDescent="0.2">
      <c r="V252" s="53"/>
      <c r="W252" s="50"/>
      <c r="X252" s="39"/>
      <c r="Y252" s="2"/>
      <c r="AB252" s="50"/>
    </row>
    <row r="253" spans="22:28" hidden="1" x14ac:dyDescent="0.2">
      <c r="V253" s="53"/>
      <c r="W253" s="50"/>
      <c r="X253" s="39"/>
      <c r="Y253" s="2"/>
      <c r="AB253" s="50"/>
    </row>
    <row r="254" spans="22:28" hidden="1" x14ac:dyDescent="0.2">
      <c r="V254" s="53"/>
      <c r="W254" s="50"/>
      <c r="X254" s="39"/>
      <c r="Y254" s="2"/>
      <c r="AB254" s="50"/>
    </row>
    <row r="255" spans="22:28" hidden="1" x14ac:dyDescent="0.2">
      <c r="V255" s="53"/>
      <c r="W255" s="50"/>
      <c r="X255" s="39"/>
      <c r="Y255" s="2"/>
      <c r="AB255" s="50"/>
    </row>
    <row r="256" spans="22:28" hidden="1" x14ac:dyDescent="0.2">
      <c r="V256" s="53"/>
      <c r="W256" s="50"/>
      <c r="X256" s="39"/>
      <c r="Y256" s="2"/>
      <c r="AB256" s="50"/>
    </row>
    <row r="257" spans="22:28" hidden="1" x14ac:dyDescent="0.2">
      <c r="V257" s="53"/>
      <c r="W257" s="50"/>
      <c r="X257" s="39"/>
      <c r="Y257" s="2"/>
      <c r="AB257" s="50"/>
    </row>
    <row r="258" spans="22:28" hidden="1" x14ac:dyDescent="0.2">
      <c r="V258" s="53"/>
      <c r="W258" s="50"/>
      <c r="X258" s="39"/>
      <c r="Y258" s="2"/>
      <c r="AB258" s="50"/>
    </row>
    <row r="259" spans="22:28" hidden="1" x14ac:dyDescent="0.2">
      <c r="V259" s="53"/>
      <c r="W259" s="50"/>
      <c r="X259" s="39"/>
      <c r="Y259" s="2"/>
      <c r="AB259" s="50"/>
    </row>
    <row r="260" spans="22:28" hidden="1" x14ac:dyDescent="0.2">
      <c r="V260" s="53"/>
      <c r="W260" s="50"/>
      <c r="X260" s="39"/>
      <c r="Y260" s="2"/>
      <c r="AB260" s="50"/>
    </row>
    <row r="261" spans="22:28" hidden="1" x14ac:dyDescent="0.2">
      <c r="V261" s="53"/>
      <c r="W261" s="50"/>
      <c r="X261" s="39"/>
      <c r="Y261" s="2"/>
      <c r="AB261" s="50"/>
    </row>
    <row r="262" spans="22:28" hidden="1" x14ac:dyDescent="0.2">
      <c r="V262" s="53"/>
      <c r="W262" s="50"/>
      <c r="X262" s="39"/>
      <c r="Y262" s="2"/>
      <c r="AB262" s="50"/>
    </row>
    <row r="263" spans="22:28" hidden="1" x14ac:dyDescent="0.2">
      <c r="V263" s="53"/>
      <c r="W263" s="50"/>
      <c r="X263" s="39"/>
      <c r="Y263" s="2"/>
      <c r="AB263" s="50"/>
    </row>
    <row r="264" spans="22:28" hidden="1" x14ac:dyDescent="0.2">
      <c r="V264" s="53"/>
      <c r="W264" s="50"/>
      <c r="X264" s="39"/>
      <c r="Y264" s="2"/>
      <c r="AB264" s="50"/>
    </row>
    <row r="265" spans="22:28" hidden="1" x14ac:dyDescent="0.2">
      <c r="V265" s="53"/>
      <c r="W265" s="50"/>
      <c r="X265" s="39"/>
      <c r="Y265" s="2"/>
      <c r="AB265" s="50"/>
    </row>
    <row r="266" spans="22:28" hidden="1" x14ac:dyDescent="0.2">
      <c r="V266" s="53"/>
      <c r="W266" s="50"/>
      <c r="X266" s="39"/>
      <c r="Y266" s="2"/>
      <c r="AB266" s="50"/>
    </row>
    <row r="267" spans="22:28" hidden="1" x14ac:dyDescent="0.2">
      <c r="V267" s="53"/>
      <c r="W267" s="50"/>
      <c r="X267" s="39"/>
      <c r="Y267" s="2"/>
      <c r="AB267" s="50"/>
    </row>
    <row r="268" spans="22:28" hidden="1" x14ac:dyDescent="0.2">
      <c r="V268" s="53"/>
      <c r="W268" s="50"/>
      <c r="X268" s="39"/>
      <c r="Y268" s="2"/>
      <c r="AB268" s="50"/>
    </row>
    <row r="269" spans="22:28" hidden="1" x14ac:dyDescent="0.2">
      <c r="V269" s="53"/>
      <c r="W269" s="50"/>
      <c r="X269" s="39"/>
      <c r="Y269" s="2"/>
      <c r="AB269" s="50"/>
    </row>
    <row r="270" spans="22:28" hidden="1" x14ac:dyDescent="0.2">
      <c r="V270" s="53"/>
      <c r="W270" s="50"/>
      <c r="X270" s="39"/>
      <c r="Y270" s="2"/>
      <c r="AB270" s="50"/>
    </row>
    <row r="271" spans="22:28" hidden="1" x14ac:dyDescent="0.2">
      <c r="V271" s="53"/>
      <c r="W271" s="50"/>
      <c r="X271" s="39"/>
      <c r="Y271" s="2"/>
      <c r="AB271" s="50"/>
    </row>
    <row r="272" spans="22:28" hidden="1" x14ac:dyDescent="0.2">
      <c r="V272" s="53"/>
      <c r="W272" s="50"/>
      <c r="X272" s="39"/>
      <c r="Y272" s="2"/>
      <c r="AB272" s="50"/>
    </row>
    <row r="273" spans="22:28" hidden="1" x14ac:dyDescent="0.2">
      <c r="V273" s="53"/>
      <c r="W273" s="50"/>
      <c r="X273" s="39"/>
      <c r="Y273" s="2"/>
      <c r="AB273" s="50"/>
    </row>
    <row r="274" spans="22:28" hidden="1" x14ac:dyDescent="0.2">
      <c r="V274" s="53"/>
      <c r="W274" s="50"/>
      <c r="X274" s="39"/>
      <c r="Y274" s="2"/>
      <c r="AB274" s="50"/>
    </row>
    <row r="275" spans="22:28" hidden="1" x14ac:dyDescent="0.2">
      <c r="V275" s="53"/>
      <c r="W275" s="50"/>
      <c r="X275" s="39"/>
      <c r="Y275" s="2"/>
      <c r="AB275" s="50"/>
    </row>
    <row r="276" spans="22:28" hidden="1" x14ac:dyDescent="0.2">
      <c r="V276" s="53"/>
      <c r="W276" s="50"/>
      <c r="X276" s="39"/>
      <c r="Y276" s="2"/>
      <c r="AB276" s="50"/>
    </row>
    <row r="277" spans="22:28" hidden="1" x14ac:dyDescent="0.2">
      <c r="V277" s="53"/>
      <c r="W277" s="50"/>
      <c r="X277" s="39"/>
      <c r="Y277" s="2"/>
      <c r="AB277" s="50"/>
    </row>
    <row r="278" spans="22:28" hidden="1" x14ac:dyDescent="0.2">
      <c r="V278" s="53"/>
      <c r="W278" s="50"/>
      <c r="X278" s="39"/>
      <c r="Y278" s="2"/>
      <c r="AB278" s="50"/>
    </row>
    <row r="279" spans="22:28" hidden="1" x14ac:dyDescent="0.2">
      <c r="V279" s="53"/>
      <c r="W279" s="50"/>
      <c r="X279" s="39"/>
      <c r="Y279" s="2"/>
      <c r="AB279" s="50"/>
    </row>
    <row r="280" spans="22:28" hidden="1" x14ac:dyDescent="0.2">
      <c r="V280" s="53"/>
      <c r="W280" s="50"/>
      <c r="X280" s="39"/>
      <c r="Y280" s="2"/>
      <c r="AB280" s="50"/>
    </row>
    <row r="281" spans="22:28" hidden="1" x14ac:dyDescent="0.2">
      <c r="V281" s="53"/>
      <c r="W281" s="50"/>
      <c r="X281" s="39"/>
      <c r="Y281" s="2"/>
      <c r="AB281" s="50"/>
    </row>
    <row r="282" spans="22:28" hidden="1" x14ac:dyDescent="0.2">
      <c r="V282" s="53"/>
      <c r="W282" s="50"/>
      <c r="X282" s="39"/>
      <c r="Y282" s="2"/>
      <c r="AB282" s="50"/>
    </row>
    <row r="283" spans="22:28" hidden="1" x14ac:dyDescent="0.2">
      <c r="V283" s="53"/>
      <c r="W283" s="50"/>
      <c r="X283" s="39"/>
      <c r="Y283" s="2"/>
      <c r="AB283" s="50"/>
    </row>
    <row r="284" spans="22:28" hidden="1" x14ac:dyDescent="0.2">
      <c r="V284" s="53"/>
      <c r="W284" s="50"/>
      <c r="X284" s="39"/>
      <c r="Y284" s="2"/>
      <c r="AB284" s="50"/>
    </row>
    <row r="285" spans="22:28" hidden="1" x14ac:dyDescent="0.2">
      <c r="V285" s="53"/>
      <c r="W285" s="50"/>
      <c r="X285" s="39"/>
      <c r="Y285" s="2"/>
      <c r="AB285" s="50"/>
    </row>
    <row r="286" spans="22:28" hidden="1" x14ac:dyDescent="0.2">
      <c r="V286" s="53"/>
      <c r="W286" s="50"/>
      <c r="X286" s="39"/>
      <c r="Y286" s="2"/>
      <c r="AB286" s="50"/>
    </row>
    <row r="287" spans="22:28" hidden="1" x14ac:dyDescent="0.2">
      <c r="V287" s="53"/>
      <c r="W287" s="50"/>
      <c r="X287" s="39"/>
      <c r="Y287" s="2"/>
      <c r="AB287" s="50"/>
    </row>
    <row r="288" spans="22:28" hidden="1" x14ac:dyDescent="0.2">
      <c r="V288" s="53"/>
      <c r="W288" s="50"/>
      <c r="X288" s="39"/>
      <c r="Y288" s="2"/>
      <c r="AB288" s="50"/>
    </row>
    <row r="289" spans="22:28" hidden="1" x14ac:dyDescent="0.2">
      <c r="V289" s="53"/>
      <c r="W289" s="50"/>
      <c r="X289" s="39"/>
      <c r="Y289" s="2"/>
      <c r="AB289" s="50"/>
    </row>
    <row r="290" spans="22:28" hidden="1" x14ac:dyDescent="0.2">
      <c r="V290" s="53"/>
      <c r="W290" s="50"/>
      <c r="X290" s="39"/>
      <c r="Y290" s="2"/>
      <c r="AB290" s="50"/>
    </row>
    <row r="291" spans="22:28" hidden="1" x14ac:dyDescent="0.2">
      <c r="V291" s="53"/>
      <c r="W291" s="50"/>
      <c r="X291" s="39"/>
      <c r="Y291" s="2"/>
      <c r="AB291" s="50"/>
    </row>
    <row r="292" spans="22:28" hidden="1" x14ac:dyDescent="0.2">
      <c r="V292" s="53"/>
      <c r="W292" s="50"/>
      <c r="X292" s="39"/>
      <c r="AB292" s="50"/>
    </row>
    <row r="293" spans="22:28" hidden="1" x14ac:dyDescent="0.2">
      <c r="V293" s="53"/>
      <c r="W293" s="50"/>
      <c r="X293" s="39"/>
      <c r="AB293" s="50"/>
    </row>
    <row r="294" spans="22:28" hidden="1" x14ac:dyDescent="0.2">
      <c r="V294" s="53"/>
      <c r="W294" s="50"/>
      <c r="X294" s="39"/>
      <c r="AB294" s="50"/>
    </row>
    <row r="295" spans="22:28" hidden="1" x14ac:dyDescent="0.2">
      <c r="V295" s="53"/>
      <c r="W295" s="50"/>
      <c r="X295" s="39"/>
      <c r="AB295" s="50"/>
    </row>
    <row r="296" spans="22:28" hidden="1" x14ac:dyDescent="0.2">
      <c r="V296" s="53"/>
      <c r="W296" s="50"/>
      <c r="X296" s="39"/>
      <c r="AB296" s="50"/>
    </row>
    <row r="297" spans="22:28" hidden="1" x14ac:dyDescent="0.2">
      <c r="V297" s="53"/>
      <c r="W297" s="50"/>
      <c r="X297" s="39"/>
      <c r="AB297" s="50"/>
    </row>
    <row r="298" spans="22:28" hidden="1" x14ac:dyDescent="0.2">
      <c r="V298" s="53"/>
      <c r="W298" s="50"/>
      <c r="X298" s="39"/>
      <c r="AB298" s="50"/>
    </row>
    <row r="299" spans="22:28" hidden="1" x14ac:dyDescent="0.2">
      <c r="V299" s="53"/>
      <c r="W299" s="50"/>
      <c r="X299" s="39"/>
      <c r="AB299" s="50"/>
    </row>
    <row r="300" spans="22:28" hidden="1" x14ac:dyDescent="0.2">
      <c r="V300" s="53"/>
      <c r="W300" s="50"/>
      <c r="X300" s="39"/>
      <c r="AB300" s="50"/>
    </row>
    <row r="301" spans="22:28" hidden="1" x14ac:dyDescent="0.2">
      <c r="V301" s="53"/>
      <c r="W301" s="50"/>
      <c r="X301" s="39"/>
      <c r="AB301" s="50"/>
    </row>
    <row r="302" spans="22:28" hidden="1" x14ac:dyDescent="0.2">
      <c r="V302" s="53"/>
      <c r="W302" s="50"/>
      <c r="X302" s="39"/>
      <c r="AB302" s="50"/>
    </row>
    <row r="303" spans="22:28" hidden="1" x14ac:dyDescent="0.2">
      <c r="V303" s="53"/>
      <c r="W303" s="50"/>
      <c r="X303" s="39"/>
      <c r="AB303" s="50"/>
    </row>
    <row r="304" spans="22:28" hidden="1" x14ac:dyDescent="0.2">
      <c r="V304" s="53"/>
      <c r="W304" s="50"/>
      <c r="X304" s="39"/>
      <c r="AB304" s="50"/>
    </row>
    <row r="305" spans="22:28" hidden="1" x14ac:dyDescent="0.2">
      <c r="V305" s="53"/>
      <c r="W305" s="50"/>
      <c r="X305" s="39"/>
      <c r="AB305" s="50"/>
    </row>
    <row r="306" spans="22:28" hidden="1" x14ac:dyDescent="0.2">
      <c r="V306" s="53"/>
      <c r="W306" s="50"/>
      <c r="X306" s="39"/>
      <c r="AB306" s="50"/>
    </row>
    <row r="307" spans="22:28" hidden="1" x14ac:dyDescent="0.2">
      <c r="V307" s="53"/>
      <c r="W307" s="50"/>
      <c r="X307" s="39"/>
      <c r="AB307" s="50"/>
    </row>
    <row r="308" spans="22:28" hidden="1" x14ac:dyDescent="0.2">
      <c r="V308" s="53"/>
      <c r="W308" s="50"/>
      <c r="X308" s="39"/>
      <c r="AB308" s="50"/>
    </row>
    <row r="309" spans="22:28" hidden="1" x14ac:dyDescent="0.2">
      <c r="V309" s="53"/>
      <c r="W309" s="50"/>
      <c r="X309" s="39"/>
      <c r="AB309" s="50"/>
    </row>
    <row r="310" spans="22:28" hidden="1" x14ac:dyDescent="0.2">
      <c r="V310" s="53"/>
      <c r="W310" s="50"/>
      <c r="X310" s="39"/>
      <c r="AB310" s="50"/>
    </row>
    <row r="311" spans="22:28" hidden="1" x14ac:dyDescent="0.2">
      <c r="V311" s="53"/>
      <c r="W311" s="50"/>
      <c r="X311" s="39"/>
      <c r="AB311" s="50"/>
    </row>
    <row r="312" spans="22:28" hidden="1" x14ac:dyDescent="0.2">
      <c r="V312" s="53"/>
      <c r="W312" s="50"/>
      <c r="X312" s="39"/>
      <c r="AB312" s="50"/>
    </row>
    <row r="313" spans="22:28" hidden="1" x14ac:dyDescent="0.2">
      <c r="V313" s="53"/>
      <c r="W313" s="50"/>
      <c r="X313" s="39"/>
      <c r="AB313" s="50"/>
    </row>
    <row r="314" spans="22:28" hidden="1" x14ac:dyDescent="0.2">
      <c r="V314" s="53"/>
      <c r="W314" s="50"/>
      <c r="X314" s="39"/>
      <c r="AB314" s="50"/>
    </row>
    <row r="315" spans="22:28" hidden="1" x14ac:dyDescent="0.2">
      <c r="V315" s="53"/>
      <c r="W315" s="50"/>
      <c r="X315" s="39"/>
      <c r="AB315" s="50"/>
    </row>
    <row r="316" spans="22:28" hidden="1" x14ac:dyDescent="0.2">
      <c r="V316" s="53"/>
      <c r="W316" s="50"/>
      <c r="X316" s="39"/>
      <c r="AB316" s="50"/>
    </row>
    <row r="317" spans="22:28" hidden="1" x14ac:dyDescent="0.2">
      <c r="V317" s="53"/>
      <c r="W317" s="50"/>
      <c r="X317" s="39"/>
      <c r="AB317" s="50"/>
    </row>
    <row r="318" spans="22:28" hidden="1" x14ac:dyDescent="0.2">
      <c r="V318" s="53"/>
      <c r="W318" s="50"/>
      <c r="X318" s="39"/>
      <c r="AB318" s="50"/>
    </row>
    <row r="319" spans="22:28" hidden="1" x14ac:dyDescent="0.2">
      <c r="V319" s="53"/>
      <c r="W319" s="50"/>
      <c r="X319" s="39"/>
      <c r="AB319" s="50"/>
    </row>
    <row r="320" spans="22:28" hidden="1" x14ac:dyDescent="0.2">
      <c r="V320" s="53"/>
      <c r="W320" s="50"/>
      <c r="X320" s="39"/>
      <c r="AB320" s="50"/>
    </row>
    <row r="321" spans="22:28" hidden="1" x14ac:dyDescent="0.2">
      <c r="V321" s="53"/>
      <c r="W321" s="50"/>
      <c r="X321" s="39"/>
      <c r="AB321" s="50"/>
    </row>
    <row r="322" spans="22:28" hidden="1" x14ac:dyDescent="0.2">
      <c r="V322" s="53"/>
      <c r="W322" s="50"/>
      <c r="X322" s="39"/>
      <c r="AB322" s="50"/>
    </row>
    <row r="323" spans="22:28" hidden="1" x14ac:dyDescent="0.2">
      <c r="V323" s="53"/>
      <c r="W323" s="50"/>
      <c r="X323" s="39"/>
      <c r="AB323" s="50"/>
    </row>
    <row r="324" spans="22:28" hidden="1" x14ac:dyDescent="0.2">
      <c r="V324" s="53"/>
      <c r="W324" s="50"/>
      <c r="X324" s="39"/>
      <c r="AB324" s="50"/>
    </row>
    <row r="325" spans="22:28" hidden="1" x14ac:dyDescent="0.2">
      <c r="V325" s="53"/>
      <c r="W325" s="50"/>
      <c r="X325" s="39"/>
      <c r="AB325" s="50"/>
    </row>
    <row r="326" spans="22:28" hidden="1" x14ac:dyDescent="0.2">
      <c r="V326" s="53"/>
      <c r="W326" s="50"/>
      <c r="X326" s="39"/>
      <c r="AB326" s="50"/>
    </row>
    <row r="327" spans="22:28" hidden="1" x14ac:dyDescent="0.2">
      <c r="V327" s="53"/>
      <c r="W327" s="50"/>
      <c r="X327" s="39"/>
      <c r="AB327" s="50"/>
    </row>
    <row r="328" spans="22:28" hidden="1" x14ac:dyDescent="0.2">
      <c r="V328" s="53"/>
      <c r="W328" s="50"/>
      <c r="X328" s="39"/>
      <c r="AB328" s="50"/>
    </row>
    <row r="329" spans="22:28" hidden="1" x14ac:dyDescent="0.2">
      <c r="V329" s="53"/>
      <c r="W329" s="50"/>
      <c r="X329" s="39"/>
      <c r="AB329" s="50"/>
    </row>
    <row r="330" spans="22:28" hidden="1" x14ac:dyDescent="0.2">
      <c r="V330" s="53"/>
      <c r="W330" s="50"/>
      <c r="X330" s="39"/>
      <c r="AB330" s="50"/>
    </row>
    <row r="331" spans="22:28" hidden="1" x14ac:dyDescent="0.2">
      <c r="V331" s="53"/>
      <c r="W331" s="50"/>
      <c r="X331" s="39"/>
      <c r="AB331" s="50"/>
    </row>
    <row r="332" spans="22:28" hidden="1" x14ac:dyDescent="0.2">
      <c r="V332" s="53"/>
      <c r="W332" s="50"/>
      <c r="X332" s="39"/>
      <c r="AB332" s="50"/>
    </row>
    <row r="333" spans="22:28" hidden="1" x14ac:dyDescent="0.2">
      <c r="V333" s="53"/>
      <c r="W333" s="50"/>
      <c r="X333" s="39"/>
      <c r="AB333" s="50"/>
    </row>
    <row r="334" spans="22:28" hidden="1" x14ac:dyDescent="0.2">
      <c r="V334" s="53"/>
      <c r="W334" s="50"/>
      <c r="X334" s="39"/>
      <c r="AB334" s="50"/>
    </row>
    <row r="335" spans="22:28" hidden="1" x14ac:dyDescent="0.2">
      <c r="V335" s="53"/>
      <c r="W335" s="50"/>
      <c r="X335" s="39"/>
      <c r="AB335" s="50"/>
    </row>
    <row r="336" spans="22:28" hidden="1" x14ac:dyDescent="0.2">
      <c r="V336" s="53"/>
      <c r="W336" s="50"/>
      <c r="X336" s="39"/>
      <c r="AB336" s="50"/>
    </row>
    <row r="337" spans="22:28" hidden="1" x14ac:dyDescent="0.2">
      <c r="V337" s="53"/>
      <c r="W337" s="50"/>
      <c r="X337" s="39"/>
      <c r="AB337" s="50"/>
    </row>
    <row r="338" spans="22:28" hidden="1" x14ac:dyDescent="0.2">
      <c r="V338" s="53"/>
      <c r="W338" s="50"/>
      <c r="X338" s="39"/>
      <c r="AB338" s="50"/>
    </row>
    <row r="339" spans="22:28" hidden="1" x14ac:dyDescent="0.2">
      <c r="V339" s="53"/>
      <c r="W339" s="50"/>
      <c r="X339" s="39"/>
      <c r="AB339" s="50"/>
    </row>
    <row r="340" spans="22:28" hidden="1" x14ac:dyDescent="0.2">
      <c r="V340" s="53"/>
      <c r="W340" s="50"/>
      <c r="X340" s="39"/>
      <c r="AB340" s="50"/>
    </row>
    <row r="341" spans="22:28" hidden="1" x14ac:dyDescent="0.2">
      <c r="V341" s="53"/>
      <c r="W341" s="50"/>
      <c r="X341" s="39"/>
      <c r="AB341" s="50"/>
    </row>
    <row r="342" spans="22:28" hidden="1" x14ac:dyDescent="0.2">
      <c r="V342" s="53"/>
      <c r="W342" s="50"/>
      <c r="X342" s="39"/>
      <c r="AB342" s="50"/>
    </row>
    <row r="343" spans="22:28" hidden="1" x14ac:dyDescent="0.2">
      <c r="V343" s="53"/>
      <c r="W343" s="50"/>
      <c r="X343" s="39"/>
      <c r="AB343" s="50"/>
    </row>
    <row r="344" spans="22:28" hidden="1" x14ac:dyDescent="0.2">
      <c r="V344" s="53"/>
      <c r="W344" s="50"/>
      <c r="X344" s="39"/>
      <c r="AB344" s="50"/>
    </row>
    <row r="345" spans="22:28" hidden="1" x14ac:dyDescent="0.2">
      <c r="V345" s="53"/>
      <c r="W345" s="50"/>
      <c r="X345" s="39"/>
      <c r="AB345" s="50"/>
    </row>
    <row r="346" spans="22:28" hidden="1" x14ac:dyDescent="0.2">
      <c r="V346" s="53"/>
      <c r="W346" s="50"/>
      <c r="X346" s="39"/>
      <c r="AB346" s="50"/>
    </row>
    <row r="347" spans="22:28" hidden="1" x14ac:dyDescent="0.2">
      <c r="V347" s="53"/>
      <c r="W347" s="50"/>
      <c r="X347" s="39"/>
      <c r="AB347" s="50"/>
    </row>
    <row r="348" spans="22:28" hidden="1" x14ac:dyDescent="0.2">
      <c r="V348" s="53"/>
      <c r="W348" s="50"/>
      <c r="X348" s="39"/>
      <c r="AB348" s="50"/>
    </row>
    <row r="349" spans="22:28" hidden="1" x14ac:dyDescent="0.2">
      <c r="V349" s="53"/>
      <c r="W349" s="50"/>
      <c r="X349" s="39"/>
      <c r="AB349" s="50"/>
    </row>
    <row r="350" spans="22:28" hidden="1" x14ac:dyDescent="0.2">
      <c r="V350" s="53"/>
      <c r="W350" s="50"/>
      <c r="X350" s="39"/>
      <c r="AB350" s="50"/>
    </row>
    <row r="351" spans="22:28" hidden="1" x14ac:dyDescent="0.2">
      <c r="V351" s="53"/>
      <c r="W351" s="50"/>
      <c r="X351" s="39"/>
      <c r="AB351" s="50"/>
    </row>
    <row r="352" spans="22:28" hidden="1" x14ac:dyDescent="0.2">
      <c r="V352" s="53"/>
      <c r="W352" s="50"/>
      <c r="X352" s="39"/>
      <c r="AB352" s="50"/>
    </row>
    <row r="353" spans="22:28" hidden="1" x14ac:dyDescent="0.2">
      <c r="V353" s="53"/>
      <c r="W353" s="50"/>
      <c r="X353" s="39"/>
      <c r="AB353" s="50"/>
    </row>
    <row r="354" spans="22:28" hidden="1" x14ac:dyDescent="0.2">
      <c r="V354" s="53"/>
      <c r="W354" s="50"/>
      <c r="X354" s="39"/>
      <c r="AB354" s="50"/>
    </row>
    <row r="355" spans="22:28" hidden="1" x14ac:dyDescent="0.2">
      <c r="V355" s="53"/>
      <c r="W355" s="50"/>
      <c r="X355" s="39"/>
      <c r="AB355" s="50"/>
    </row>
    <row r="356" spans="22:28" hidden="1" x14ac:dyDescent="0.2">
      <c r="V356" s="53"/>
      <c r="W356" s="50"/>
      <c r="X356" s="39"/>
      <c r="AB356" s="50"/>
    </row>
    <row r="357" spans="22:28" hidden="1" x14ac:dyDescent="0.2">
      <c r="V357" s="53"/>
      <c r="W357" s="50"/>
      <c r="X357" s="39"/>
      <c r="AB357" s="50"/>
    </row>
    <row r="358" spans="22:28" hidden="1" x14ac:dyDescent="0.2">
      <c r="V358" s="53"/>
      <c r="W358" s="50"/>
      <c r="X358" s="39"/>
      <c r="AB358" s="50"/>
    </row>
    <row r="359" spans="22:28" hidden="1" x14ac:dyDescent="0.2">
      <c r="V359" s="53"/>
      <c r="W359" s="50"/>
      <c r="X359" s="39"/>
      <c r="AB359" s="50"/>
    </row>
    <row r="360" spans="22:28" hidden="1" x14ac:dyDescent="0.2">
      <c r="V360" s="53"/>
      <c r="W360" s="50"/>
      <c r="X360" s="39"/>
      <c r="AB360" s="50"/>
    </row>
    <row r="361" spans="22:28" hidden="1" x14ac:dyDescent="0.2">
      <c r="V361" s="53"/>
      <c r="W361" s="50"/>
      <c r="X361" s="39"/>
      <c r="AB361" s="50"/>
    </row>
    <row r="362" spans="22:28" hidden="1" x14ac:dyDescent="0.2">
      <c r="V362" s="53"/>
      <c r="W362" s="50"/>
      <c r="X362" s="39"/>
      <c r="AB362" s="50"/>
    </row>
    <row r="363" spans="22:28" hidden="1" x14ac:dyDescent="0.2">
      <c r="V363" s="53"/>
      <c r="W363" s="50"/>
      <c r="X363" s="39"/>
      <c r="AB363" s="50"/>
    </row>
    <row r="364" spans="22:28" hidden="1" x14ac:dyDescent="0.2">
      <c r="V364" s="53"/>
      <c r="W364" s="50"/>
      <c r="X364" s="39"/>
      <c r="AB364" s="50"/>
    </row>
    <row r="365" spans="22:28" hidden="1" x14ac:dyDescent="0.2">
      <c r="V365" s="53"/>
      <c r="W365" s="50"/>
      <c r="X365" s="39"/>
      <c r="AB365" s="50"/>
    </row>
    <row r="366" spans="22:28" hidden="1" x14ac:dyDescent="0.2">
      <c r="V366" s="53"/>
      <c r="W366" s="50"/>
      <c r="X366" s="39"/>
      <c r="AB366" s="50"/>
    </row>
    <row r="367" spans="22:28" hidden="1" x14ac:dyDescent="0.2">
      <c r="V367" s="53"/>
      <c r="W367" s="50"/>
      <c r="X367" s="39"/>
      <c r="AB367" s="50"/>
    </row>
    <row r="368" spans="22:28" hidden="1" x14ac:dyDescent="0.2">
      <c r="V368" s="53"/>
      <c r="W368" s="50"/>
      <c r="X368" s="39"/>
      <c r="AB368" s="50"/>
    </row>
    <row r="369" spans="22:28" hidden="1" x14ac:dyDescent="0.2">
      <c r="V369" s="53"/>
      <c r="W369" s="50"/>
      <c r="X369" s="39"/>
      <c r="AB369" s="50"/>
    </row>
    <row r="370" spans="22:28" hidden="1" x14ac:dyDescent="0.2">
      <c r="V370" s="53"/>
      <c r="W370" s="50"/>
      <c r="X370" s="39"/>
      <c r="AB370" s="50"/>
    </row>
    <row r="371" spans="22:28" hidden="1" x14ac:dyDescent="0.2">
      <c r="V371" s="53"/>
      <c r="W371" s="50"/>
      <c r="X371" s="39"/>
      <c r="AB371" s="50"/>
    </row>
    <row r="372" spans="22:28" hidden="1" x14ac:dyDescent="0.2">
      <c r="V372" s="53"/>
      <c r="W372" s="50"/>
      <c r="X372" s="39"/>
      <c r="AB372" s="50"/>
    </row>
    <row r="373" spans="22:28" hidden="1" x14ac:dyDescent="0.2">
      <c r="V373" s="53"/>
      <c r="W373" s="50"/>
      <c r="X373" s="39"/>
      <c r="AB373" s="50"/>
    </row>
    <row r="374" spans="22:28" hidden="1" x14ac:dyDescent="0.2">
      <c r="V374" s="53"/>
      <c r="W374" s="50"/>
      <c r="X374" s="39"/>
      <c r="AB374" s="50"/>
    </row>
    <row r="375" spans="22:28" hidden="1" x14ac:dyDescent="0.2">
      <c r="V375" s="53"/>
      <c r="W375" s="50"/>
      <c r="X375" s="39"/>
      <c r="AB375" s="50"/>
    </row>
    <row r="376" spans="22:28" hidden="1" x14ac:dyDescent="0.2">
      <c r="V376" s="53"/>
      <c r="W376" s="50"/>
      <c r="X376" s="39"/>
      <c r="AB376" s="50"/>
    </row>
    <row r="377" spans="22:28" hidden="1" x14ac:dyDescent="0.2">
      <c r="V377" s="53"/>
      <c r="W377" s="50"/>
      <c r="X377" s="39"/>
      <c r="AB377" s="50"/>
    </row>
    <row r="378" spans="22:28" hidden="1" x14ac:dyDescent="0.2">
      <c r="V378" s="53"/>
      <c r="W378" s="50"/>
      <c r="X378" s="39"/>
      <c r="AB378" s="50"/>
    </row>
    <row r="379" spans="22:28" hidden="1" x14ac:dyDescent="0.2">
      <c r="V379" s="53"/>
      <c r="W379" s="50"/>
      <c r="X379" s="39"/>
      <c r="AB379" s="50"/>
    </row>
    <row r="380" spans="22:28" hidden="1" x14ac:dyDescent="0.2">
      <c r="V380" s="53"/>
      <c r="W380" s="50"/>
      <c r="X380" s="39"/>
      <c r="AB380" s="50"/>
    </row>
    <row r="381" spans="22:28" hidden="1" x14ac:dyDescent="0.2">
      <c r="V381" s="53"/>
      <c r="W381" s="50"/>
      <c r="X381" s="39"/>
      <c r="AB381" s="50"/>
    </row>
    <row r="382" spans="22:28" hidden="1" x14ac:dyDescent="0.2">
      <c r="V382" s="53"/>
      <c r="W382" s="50"/>
      <c r="X382" s="39"/>
      <c r="AB382" s="50"/>
    </row>
    <row r="383" spans="22:28" hidden="1" x14ac:dyDescent="0.2">
      <c r="V383" s="53"/>
      <c r="W383" s="50"/>
      <c r="X383" s="39"/>
      <c r="AB383" s="50"/>
    </row>
    <row r="384" spans="22:28" hidden="1" x14ac:dyDescent="0.2">
      <c r="V384" s="53"/>
      <c r="W384" s="50"/>
      <c r="X384" s="39"/>
      <c r="AB384" s="50"/>
    </row>
    <row r="385" spans="22:28" hidden="1" x14ac:dyDescent="0.2">
      <c r="V385" s="53"/>
      <c r="W385" s="50"/>
      <c r="X385" s="39"/>
      <c r="AB385" s="50"/>
    </row>
    <row r="386" spans="22:28" hidden="1" x14ac:dyDescent="0.2">
      <c r="V386" s="53"/>
      <c r="W386" s="50"/>
      <c r="X386" s="39"/>
      <c r="AB386" s="50"/>
    </row>
    <row r="387" spans="22:28" hidden="1" x14ac:dyDescent="0.2">
      <c r="V387" s="53"/>
      <c r="W387" s="50"/>
      <c r="X387" s="39"/>
      <c r="AB387" s="50"/>
    </row>
    <row r="388" spans="22:28" hidden="1" x14ac:dyDescent="0.2">
      <c r="V388" s="53"/>
      <c r="W388" s="50"/>
      <c r="X388" s="39"/>
      <c r="AB388" s="50"/>
    </row>
    <row r="389" spans="22:28" hidden="1" x14ac:dyDescent="0.2">
      <c r="V389" s="53"/>
      <c r="W389" s="50"/>
      <c r="X389" s="39"/>
      <c r="AB389" s="50"/>
    </row>
    <row r="390" spans="22:28" hidden="1" x14ac:dyDescent="0.2">
      <c r="V390" s="53"/>
      <c r="W390" s="50"/>
      <c r="X390" s="39"/>
      <c r="AB390" s="50"/>
    </row>
    <row r="391" spans="22:28" hidden="1" x14ac:dyDescent="0.2">
      <c r="V391" s="53"/>
      <c r="W391" s="50"/>
      <c r="X391" s="39"/>
      <c r="AB391" s="50"/>
    </row>
    <row r="392" spans="22:28" hidden="1" x14ac:dyDescent="0.2">
      <c r="V392" s="53"/>
      <c r="W392" s="50"/>
      <c r="X392" s="39"/>
      <c r="AB392" s="50"/>
    </row>
    <row r="393" spans="22:28" hidden="1" x14ac:dyDescent="0.2">
      <c r="V393" s="53"/>
      <c r="W393" s="50"/>
      <c r="X393" s="39"/>
      <c r="AB393" s="50"/>
    </row>
    <row r="394" spans="22:28" hidden="1" x14ac:dyDescent="0.2">
      <c r="V394" s="53"/>
      <c r="W394" s="50"/>
      <c r="X394" s="39"/>
      <c r="AB394" s="50"/>
    </row>
    <row r="395" spans="22:28" hidden="1" x14ac:dyDescent="0.2">
      <c r="V395" s="53"/>
      <c r="W395" s="50"/>
      <c r="X395" s="39"/>
      <c r="AB395" s="50"/>
    </row>
    <row r="396" spans="22:28" hidden="1" x14ac:dyDescent="0.2">
      <c r="V396" s="53"/>
      <c r="W396" s="50"/>
      <c r="X396" s="39"/>
      <c r="AB396" s="50"/>
    </row>
    <row r="397" spans="22:28" hidden="1" x14ac:dyDescent="0.2">
      <c r="V397" s="53"/>
      <c r="W397" s="50"/>
      <c r="X397" s="39"/>
      <c r="AB397" s="50"/>
    </row>
    <row r="398" spans="22:28" hidden="1" x14ac:dyDescent="0.2">
      <c r="V398" s="53"/>
      <c r="W398" s="50"/>
      <c r="X398" s="39"/>
      <c r="AB398" s="50"/>
    </row>
    <row r="399" spans="22:28" hidden="1" x14ac:dyDescent="0.2">
      <c r="V399" s="53"/>
      <c r="W399" s="50"/>
      <c r="X399" s="39"/>
      <c r="AB399" s="50"/>
    </row>
    <row r="400" spans="22:28" hidden="1" x14ac:dyDescent="0.2">
      <c r="V400" s="53"/>
      <c r="W400" s="50"/>
      <c r="X400" s="39"/>
      <c r="AB400" s="50"/>
    </row>
    <row r="401" spans="22:28" hidden="1" x14ac:dyDescent="0.2">
      <c r="V401" s="53"/>
      <c r="W401" s="50"/>
      <c r="X401" s="39"/>
      <c r="AB401" s="50"/>
    </row>
    <row r="402" spans="22:28" hidden="1" x14ac:dyDescent="0.2">
      <c r="V402" s="53"/>
      <c r="W402" s="50"/>
      <c r="X402" s="39"/>
      <c r="AB402" s="50"/>
    </row>
    <row r="403" spans="22:28" hidden="1" x14ac:dyDescent="0.2">
      <c r="V403" s="53"/>
      <c r="W403" s="50"/>
      <c r="X403" s="39"/>
      <c r="AB403" s="50"/>
    </row>
    <row r="404" spans="22:28" hidden="1" x14ac:dyDescent="0.2">
      <c r="V404" s="53"/>
      <c r="W404" s="50"/>
      <c r="X404" s="39"/>
      <c r="AB404" s="50"/>
    </row>
    <row r="405" spans="22:28" hidden="1" x14ac:dyDescent="0.2">
      <c r="V405" s="53"/>
      <c r="W405" s="50"/>
      <c r="X405" s="39"/>
      <c r="AB405" s="50"/>
    </row>
    <row r="406" spans="22:28" hidden="1" x14ac:dyDescent="0.2">
      <c r="V406" s="53"/>
      <c r="W406" s="50"/>
      <c r="X406" s="39"/>
      <c r="AB406" s="50"/>
    </row>
    <row r="407" spans="22:28" hidden="1" x14ac:dyDescent="0.2">
      <c r="V407" s="53"/>
      <c r="W407" s="50"/>
      <c r="X407" s="39"/>
      <c r="AB407" s="50"/>
    </row>
    <row r="408" spans="22:28" hidden="1" x14ac:dyDescent="0.2">
      <c r="V408" s="53"/>
      <c r="W408" s="50"/>
      <c r="X408" s="39"/>
      <c r="AB408" s="50"/>
    </row>
    <row r="409" spans="22:28" hidden="1" x14ac:dyDescent="0.2">
      <c r="V409" s="53"/>
      <c r="W409" s="50"/>
      <c r="X409" s="39"/>
      <c r="AB409" s="50"/>
    </row>
    <row r="410" spans="22:28" hidden="1" x14ac:dyDescent="0.2">
      <c r="V410" s="53"/>
      <c r="W410" s="50"/>
      <c r="X410" s="39"/>
      <c r="AB410" s="50"/>
    </row>
    <row r="411" spans="22:28" hidden="1" x14ac:dyDescent="0.2">
      <c r="V411" s="53"/>
      <c r="W411" s="50"/>
      <c r="X411" s="39"/>
      <c r="AB411" s="50"/>
    </row>
    <row r="412" spans="22:28" hidden="1" x14ac:dyDescent="0.2">
      <c r="V412" s="53"/>
      <c r="W412" s="50"/>
      <c r="X412" s="39"/>
      <c r="AB412" s="50"/>
    </row>
    <row r="413" spans="22:28" hidden="1" x14ac:dyDescent="0.2">
      <c r="V413" s="53"/>
      <c r="W413" s="50"/>
      <c r="X413" s="39"/>
      <c r="AB413" s="50"/>
    </row>
    <row r="414" spans="22:28" hidden="1" x14ac:dyDescent="0.2">
      <c r="V414" s="53"/>
      <c r="W414" s="50"/>
      <c r="X414" s="39"/>
      <c r="AB414" s="50"/>
    </row>
    <row r="415" spans="22:28" hidden="1" x14ac:dyDescent="0.2">
      <c r="V415" s="53"/>
      <c r="W415" s="50"/>
      <c r="X415" s="39"/>
      <c r="AB415" s="50"/>
    </row>
    <row r="416" spans="22:28" hidden="1" x14ac:dyDescent="0.2">
      <c r="V416" s="53"/>
      <c r="W416" s="50"/>
      <c r="X416" s="39"/>
      <c r="AB416" s="50"/>
    </row>
    <row r="417" spans="22:28" hidden="1" x14ac:dyDescent="0.2">
      <c r="V417" s="53"/>
      <c r="W417" s="50"/>
      <c r="X417" s="39"/>
      <c r="AB417" s="50"/>
    </row>
    <row r="418" spans="22:28" hidden="1" x14ac:dyDescent="0.2">
      <c r="V418" s="53"/>
      <c r="W418" s="50"/>
      <c r="X418" s="39"/>
      <c r="AB418" s="50"/>
    </row>
    <row r="419" spans="22:28" hidden="1" x14ac:dyDescent="0.2">
      <c r="V419" s="53"/>
      <c r="W419" s="50"/>
      <c r="X419" s="39"/>
      <c r="AB419" s="50"/>
    </row>
    <row r="420" spans="22:28" hidden="1" x14ac:dyDescent="0.2">
      <c r="V420" s="53"/>
      <c r="W420" s="50"/>
      <c r="X420" s="39"/>
      <c r="AB420" s="50"/>
    </row>
    <row r="421" spans="22:28" hidden="1" x14ac:dyDescent="0.2">
      <c r="V421" s="53"/>
      <c r="W421" s="50"/>
      <c r="X421" s="39"/>
      <c r="AB421" s="50"/>
    </row>
    <row r="422" spans="22:28" hidden="1" x14ac:dyDescent="0.2">
      <c r="V422" s="53"/>
      <c r="W422" s="50"/>
      <c r="X422" s="39"/>
      <c r="AB422" s="50"/>
    </row>
    <row r="423" spans="22:28" hidden="1" x14ac:dyDescent="0.2">
      <c r="V423" s="53"/>
      <c r="W423" s="50"/>
      <c r="X423" s="39"/>
      <c r="AB423" s="50"/>
    </row>
    <row r="424" spans="22:28" hidden="1" x14ac:dyDescent="0.2">
      <c r="V424" s="53"/>
      <c r="W424" s="50"/>
      <c r="X424" s="39"/>
      <c r="AB424" s="50"/>
    </row>
    <row r="425" spans="22:28" hidden="1" x14ac:dyDescent="0.2">
      <c r="V425" s="53"/>
      <c r="W425" s="50"/>
      <c r="X425" s="39"/>
      <c r="AB425" s="50"/>
    </row>
    <row r="426" spans="22:28" hidden="1" x14ac:dyDescent="0.2">
      <c r="V426" s="53"/>
      <c r="W426" s="50"/>
      <c r="X426" s="39"/>
      <c r="AB426" s="50"/>
    </row>
    <row r="427" spans="22:28" hidden="1" x14ac:dyDescent="0.2">
      <c r="V427" s="53"/>
      <c r="W427" s="50"/>
      <c r="X427" s="39"/>
      <c r="AB427" s="50"/>
    </row>
    <row r="428" spans="22:28" hidden="1" x14ac:dyDescent="0.2">
      <c r="V428" s="53"/>
      <c r="W428" s="50"/>
      <c r="X428" s="39"/>
      <c r="AB428" s="50"/>
    </row>
    <row r="429" spans="22:28" hidden="1" x14ac:dyDescent="0.2">
      <c r="V429" s="53"/>
      <c r="W429" s="50"/>
      <c r="X429" s="39"/>
      <c r="AB429" s="50"/>
    </row>
    <row r="430" spans="22:28" hidden="1" x14ac:dyDescent="0.2">
      <c r="V430" s="53"/>
      <c r="W430" s="50"/>
      <c r="X430" s="39"/>
      <c r="AB430" s="50"/>
    </row>
    <row r="431" spans="22:28" hidden="1" x14ac:dyDescent="0.2">
      <c r="V431" s="53"/>
      <c r="W431" s="50"/>
      <c r="X431" s="39"/>
      <c r="AB431" s="50"/>
    </row>
    <row r="432" spans="22:28" hidden="1" x14ac:dyDescent="0.2">
      <c r="V432" s="53"/>
      <c r="W432" s="50"/>
      <c r="X432" s="39"/>
      <c r="AB432" s="50"/>
    </row>
    <row r="433" spans="22:28" hidden="1" x14ac:dyDescent="0.2">
      <c r="V433" s="53"/>
      <c r="W433" s="50"/>
      <c r="X433" s="39"/>
      <c r="AB433" s="50"/>
    </row>
    <row r="434" spans="22:28" hidden="1" x14ac:dyDescent="0.2">
      <c r="V434" s="53"/>
      <c r="W434" s="50"/>
      <c r="X434" s="39"/>
      <c r="AB434" s="50"/>
    </row>
    <row r="435" spans="22:28" hidden="1" x14ac:dyDescent="0.2">
      <c r="V435" s="53"/>
      <c r="W435" s="50"/>
      <c r="X435" s="39"/>
      <c r="AB435" s="50"/>
    </row>
    <row r="436" spans="22:28" hidden="1" x14ac:dyDescent="0.2">
      <c r="V436" s="53"/>
      <c r="W436" s="50"/>
      <c r="X436" s="39"/>
      <c r="AB436" s="50"/>
    </row>
    <row r="437" spans="22:28" hidden="1" x14ac:dyDescent="0.2">
      <c r="V437" s="53"/>
      <c r="W437" s="50"/>
      <c r="X437" s="39"/>
      <c r="AB437" s="50"/>
    </row>
    <row r="438" spans="22:28" hidden="1" x14ac:dyDescent="0.2">
      <c r="V438" s="53"/>
      <c r="W438" s="50"/>
      <c r="X438" s="39"/>
      <c r="AB438" s="50"/>
    </row>
    <row r="439" spans="22:28" hidden="1" x14ac:dyDescent="0.2">
      <c r="V439" s="53"/>
      <c r="W439" s="50"/>
      <c r="X439" s="39"/>
      <c r="AB439" s="50"/>
    </row>
    <row r="440" spans="22:28" hidden="1" x14ac:dyDescent="0.2">
      <c r="V440" s="53"/>
      <c r="W440" s="50"/>
      <c r="X440" s="39"/>
      <c r="AB440" s="50"/>
    </row>
    <row r="441" spans="22:28" hidden="1" x14ac:dyDescent="0.2">
      <c r="V441" s="53"/>
      <c r="W441" s="50"/>
      <c r="X441" s="39"/>
      <c r="AB441" s="50"/>
    </row>
    <row r="442" spans="22:28" hidden="1" x14ac:dyDescent="0.2">
      <c r="V442" s="53"/>
      <c r="W442" s="50"/>
      <c r="X442" s="39"/>
      <c r="AB442" s="50"/>
    </row>
    <row r="443" spans="22:28" hidden="1" x14ac:dyDescent="0.2">
      <c r="V443" s="53"/>
      <c r="W443" s="50"/>
      <c r="X443" s="39"/>
      <c r="AB443" s="50"/>
    </row>
    <row r="444" spans="22:28" hidden="1" x14ac:dyDescent="0.2">
      <c r="V444" s="53"/>
      <c r="W444" s="50"/>
      <c r="X444" s="39"/>
      <c r="AB444" s="50"/>
    </row>
    <row r="445" spans="22:28" hidden="1" x14ac:dyDescent="0.2">
      <c r="V445" s="53"/>
      <c r="W445" s="50"/>
      <c r="X445" s="39"/>
      <c r="AB445" s="50"/>
    </row>
    <row r="446" spans="22:28" hidden="1" x14ac:dyDescent="0.2">
      <c r="V446" s="53"/>
      <c r="W446" s="50"/>
      <c r="X446" s="39"/>
      <c r="AB446" s="50"/>
    </row>
    <row r="447" spans="22:28" hidden="1" x14ac:dyDescent="0.2">
      <c r="V447" s="53"/>
      <c r="W447" s="50"/>
      <c r="X447" s="39"/>
      <c r="AB447" s="50"/>
    </row>
    <row r="448" spans="22:28" hidden="1" x14ac:dyDescent="0.2">
      <c r="V448" s="53"/>
      <c r="W448" s="50"/>
      <c r="X448" s="39"/>
      <c r="AB448" s="50"/>
    </row>
    <row r="449" spans="22:28" hidden="1" x14ac:dyDescent="0.2">
      <c r="V449" s="53"/>
      <c r="W449" s="50"/>
      <c r="X449" s="39"/>
      <c r="AB449" s="50"/>
    </row>
    <row r="450" spans="22:28" hidden="1" x14ac:dyDescent="0.2">
      <c r="V450" s="53"/>
      <c r="W450" s="50"/>
      <c r="X450" s="39"/>
      <c r="AB450" s="50"/>
    </row>
    <row r="451" spans="22:28" hidden="1" x14ac:dyDescent="0.2">
      <c r="V451" s="53"/>
      <c r="W451" s="50"/>
      <c r="X451" s="39"/>
      <c r="AB451" s="50"/>
    </row>
    <row r="452" spans="22:28" hidden="1" x14ac:dyDescent="0.2">
      <c r="V452" s="53"/>
      <c r="W452" s="50"/>
      <c r="X452" s="39"/>
      <c r="AB452" s="50"/>
    </row>
    <row r="453" spans="22:28" hidden="1" x14ac:dyDescent="0.2">
      <c r="V453" s="53"/>
      <c r="W453" s="50"/>
      <c r="X453" s="39"/>
      <c r="AB453" s="50"/>
    </row>
    <row r="454" spans="22:28" hidden="1" x14ac:dyDescent="0.2">
      <c r="V454" s="53"/>
      <c r="W454" s="50"/>
      <c r="X454" s="39"/>
      <c r="AB454" s="50"/>
    </row>
    <row r="455" spans="22:28" hidden="1" x14ac:dyDescent="0.2">
      <c r="V455" s="53"/>
      <c r="W455" s="50"/>
      <c r="X455" s="39"/>
      <c r="AB455" s="50"/>
    </row>
    <row r="456" spans="22:28" hidden="1" x14ac:dyDescent="0.2">
      <c r="V456" s="53"/>
      <c r="W456" s="50"/>
      <c r="X456" s="39"/>
      <c r="AB456" s="50"/>
    </row>
    <row r="457" spans="22:28" hidden="1" x14ac:dyDescent="0.2">
      <c r="V457" s="53"/>
      <c r="W457" s="50"/>
      <c r="X457" s="39"/>
      <c r="AB457" s="50"/>
    </row>
    <row r="458" spans="22:28" hidden="1" x14ac:dyDescent="0.2">
      <c r="V458" s="53"/>
      <c r="W458" s="50"/>
      <c r="X458" s="39"/>
      <c r="AB458" s="50"/>
    </row>
    <row r="459" spans="22:28" hidden="1" x14ac:dyDescent="0.2">
      <c r="V459" s="53"/>
      <c r="W459" s="50"/>
      <c r="X459" s="39"/>
      <c r="AB459" s="50"/>
    </row>
    <row r="460" spans="22:28" hidden="1" x14ac:dyDescent="0.2">
      <c r="V460" s="53"/>
      <c r="W460" s="50"/>
      <c r="X460" s="39"/>
      <c r="AB460" s="50"/>
    </row>
    <row r="461" spans="22:28" hidden="1" x14ac:dyDescent="0.2">
      <c r="V461" s="53"/>
      <c r="W461" s="50"/>
      <c r="X461" s="39"/>
      <c r="AB461" s="50"/>
    </row>
    <row r="462" spans="22:28" hidden="1" x14ac:dyDescent="0.2">
      <c r="V462" s="53"/>
      <c r="W462" s="50"/>
      <c r="X462" s="39"/>
      <c r="AB462" s="50"/>
    </row>
    <row r="463" spans="22:28" hidden="1" x14ac:dyDescent="0.2">
      <c r="V463" s="53"/>
      <c r="W463" s="50"/>
      <c r="X463" s="39"/>
      <c r="AB463" s="50"/>
    </row>
    <row r="464" spans="22:28" hidden="1" x14ac:dyDescent="0.2">
      <c r="V464" s="53"/>
      <c r="W464" s="50"/>
      <c r="X464" s="39"/>
      <c r="AB464" s="50"/>
    </row>
    <row r="465" spans="22:28" hidden="1" x14ac:dyDescent="0.2">
      <c r="V465" s="53"/>
      <c r="W465" s="50"/>
      <c r="X465" s="39"/>
      <c r="AB465" s="50"/>
    </row>
    <row r="466" spans="22:28" hidden="1" x14ac:dyDescent="0.2">
      <c r="V466" s="53"/>
      <c r="W466" s="50"/>
      <c r="X466" s="39"/>
      <c r="AB466" s="50"/>
    </row>
    <row r="467" spans="22:28" hidden="1" x14ac:dyDescent="0.2">
      <c r="V467" s="53"/>
      <c r="W467" s="50"/>
      <c r="X467" s="39"/>
      <c r="AB467" s="50"/>
    </row>
    <row r="468" spans="22:28" hidden="1" x14ac:dyDescent="0.2">
      <c r="V468" s="53"/>
      <c r="W468" s="50"/>
      <c r="X468" s="39"/>
      <c r="AB468" s="50"/>
    </row>
    <row r="469" spans="22:28" hidden="1" x14ac:dyDescent="0.2">
      <c r="V469" s="53"/>
      <c r="W469" s="50"/>
      <c r="X469" s="39"/>
      <c r="AB469" s="50"/>
    </row>
    <row r="470" spans="22:28" hidden="1" x14ac:dyDescent="0.2">
      <c r="V470" s="53"/>
      <c r="W470" s="50"/>
      <c r="X470" s="39"/>
      <c r="AB470" s="50"/>
    </row>
    <row r="471" spans="22:28" hidden="1" x14ac:dyDescent="0.2">
      <c r="V471" s="53"/>
      <c r="W471" s="50"/>
      <c r="X471" s="39"/>
      <c r="AB471" s="50"/>
    </row>
    <row r="472" spans="22:28" hidden="1" x14ac:dyDescent="0.2">
      <c r="V472" s="53"/>
      <c r="W472" s="50"/>
      <c r="X472" s="39"/>
      <c r="AB472" s="50"/>
    </row>
    <row r="473" spans="22:28" hidden="1" x14ac:dyDescent="0.2">
      <c r="V473" s="53"/>
      <c r="W473" s="50"/>
      <c r="X473" s="39"/>
      <c r="AB473" s="50"/>
    </row>
    <row r="474" spans="22:28" hidden="1" x14ac:dyDescent="0.2">
      <c r="V474" s="53"/>
      <c r="W474" s="50"/>
      <c r="X474" s="39"/>
      <c r="AB474" s="50"/>
    </row>
    <row r="475" spans="22:28" hidden="1" x14ac:dyDescent="0.2">
      <c r="V475" s="53"/>
      <c r="W475" s="50"/>
      <c r="X475" s="39"/>
      <c r="AB475" s="50"/>
    </row>
    <row r="476" spans="22:28" hidden="1" x14ac:dyDescent="0.2">
      <c r="V476" s="53"/>
      <c r="W476" s="50"/>
      <c r="X476" s="39"/>
      <c r="AB476" s="50"/>
    </row>
    <row r="477" spans="22:28" hidden="1" x14ac:dyDescent="0.2">
      <c r="V477" s="53"/>
      <c r="W477" s="50"/>
      <c r="X477" s="39"/>
      <c r="AB477" s="50"/>
    </row>
    <row r="478" spans="22:28" hidden="1" x14ac:dyDescent="0.2">
      <c r="V478" s="53"/>
      <c r="W478" s="50"/>
      <c r="X478" s="39"/>
      <c r="AB478" s="50"/>
    </row>
    <row r="479" spans="22:28" hidden="1" x14ac:dyDescent="0.2">
      <c r="V479" s="53"/>
      <c r="W479" s="50"/>
      <c r="X479" s="39"/>
      <c r="AB479" s="50"/>
    </row>
    <row r="480" spans="22:28" hidden="1" x14ac:dyDescent="0.2">
      <c r="V480" s="53"/>
      <c r="W480" s="50"/>
      <c r="X480" s="39"/>
      <c r="AB480" s="50"/>
    </row>
    <row r="481" spans="1:28" ht="12.75" hidden="1" x14ac:dyDescent="0.2">
      <c r="C481" s="56"/>
      <c r="D481" s="56"/>
      <c r="E481" s="57"/>
      <c r="F481" s="57"/>
      <c r="G481" s="56"/>
      <c r="H481" s="56"/>
      <c r="I481" s="56"/>
      <c r="J481" s="56"/>
      <c r="K481" s="56"/>
      <c r="L481" s="56"/>
      <c r="M481" s="56"/>
      <c r="N481" s="56"/>
      <c r="O481" s="56"/>
      <c r="P481" s="56"/>
      <c r="Q481" s="56"/>
      <c r="R481" s="56"/>
      <c r="S481" s="56"/>
      <c r="T481" s="56"/>
      <c r="U481" s="56"/>
      <c r="V481" s="56"/>
      <c r="W481" s="56"/>
      <c r="X481" s="56"/>
      <c r="Y481" s="56"/>
      <c r="Z481" s="56"/>
      <c r="AA481" s="56"/>
      <c r="AB481" s="50"/>
    </row>
    <row r="482" spans="1:28" hidden="1" x14ac:dyDescent="0.2">
      <c r="A482" s="58"/>
      <c r="B482" s="58"/>
      <c r="C482" s="59"/>
      <c r="D482" s="22"/>
      <c r="E482" s="22"/>
      <c r="F482" s="60"/>
      <c r="G482" s="60"/>
      <c r="H482" s="60"/>
      <c r="I482" s="60"/>
      <c r="J482" s="60"/>
      <c r="K482" s="60"/>
      <c r="L482" s="60"/>
      <c r="M482" s="60"/>
      <c r="N482" s="60"/>
      <c r="O482" s="60"/>
      <c r="P482" s="60"/>
      <c r="Q482" s="60"/>
      <c r="R482" s="60"/>
      <c r="S482" s="60"/>
      <c r="T482" s="60"/>
      <c r="U482" s="61"/>
      <c r="V482" s="61"/>
      <c r="W482" s="60"/>
      <c r="X482" s="60"/>
      <c r="Y482" s="5"/>
      <c r="Z482" s="60"/>
      <c r="AA482" s="60"/>
      <c r="AB482" s="62"/>
    </row>
    <row r="483" spans="1:28" hidden="1" x14ac:dyDescent="0.2">
      <c r="A483" s="58"/>
      <c r="B483" s="58"/>
      <c r="C483" s="59"/>
      <c r="D483" s="22"/>
      <c r="E483" s="22"/>
      <c r="F483" s="60"/>
      <c r="G483" s="60"/>
      <c r="H483" s="60"/>
      <c r="I483" s="60"/>
      <c r="J483" s="60"/>
      <c r="K483" s="60"/>
      <c r="L483" s="60"/>
      <c r="M483" s="60"/>
      <c r="N483" s="60"/>
      <c r="O483" s="60"/>
      <c r="P483" s="60"/>
      <c r="Q483" s="60"/>
      <c r="R483" s="60"/>
      <c r="S483" s="60"/>
      <c r="T483" s="60"/>
      <c r="U483" s="61"/>
      <c r="V483" s="61"/>
      <c r="W483" s="60"/>
      <c r="X483" s="60"/>
      <c r="Y483" s="5"/>
      <c r="Z483" s="60"/>
      <c r="AA483" s="60"/>
      <c r="AB483" s="62"/>
    </row>
    <row r="484" spans="1:28" hidden="1" x14ac:dyDescent="0.2">
      <c r="A484" s="58"/>
      <c r="B484" s="58"/>
      <c r="C484" s="59"/>
      <c r="D484" s="22"/>
      <c r="E484" s="22"/>
      <c r="F484" s="60"/>
      <c r="G484" s="60"/>
      <c r="H484" s="60"/>
      <c r="I484" s="60"/>
      <c r="J484" s="60"/>
      <c r="K484" s="60"/>
      <c r="L484" s="60"/>
      <c r="M484" s="60"/>
      <c r="N484" s="60"/>
      <c r="O484" s="60"/>
      <c r="P484" s="60"/>
      <c r="Q484" s="60"/>
      <c r="R484" s="60"/>
      <c r="S484" s="60"/>
      <c r="T484" s="60"/>
      <c r="U484" s="61"/>
      <c r="V484" s="61"/>
      <c r="W484" s="60"/>
      <c r="X484" s="60"/>
      <c r="Y484" s="5"/>
      <c r="Z484" s="60"/>
      <c r="AA484" s="60"/>
      <c r="AB484" s="62"/>
    </row>
    <row r="485" spans="1:28" hidden="1" x14ac:dyDescent="0.2">
      <c r="A485" s="58"/>
      <c r="B485" s="58"/>
      <c r="C485" s="59"/>
      <c r="D485" s="22"/>
      <c r="E485" s="22"/>
      <c r="F485" s="60"/>
      <c r="G485" s="60"/>
      <c r="H485" s="60"/>
      <c r="I485" s="60"/>
      <c r="J485" s="60"/>
      <c r="K485" s="60"/>
      <c r="L485" s="60"/>
      <c r="M485" s="60"/>
      <c r="N485" s="60"/>
      <c r="O485" s="60"/>
      <c r="P485" s="60"/>
      <c r="Q485" s="60"/>
      <c r="R485" s="60"/>
      <c r="S485" s="60"/>
      <c r="T485" s="60"/>
      <c r="U485" s="61"/>
      <c r="V485" s="61"/>
      <c r="W485" s="60"/>
      <c r="X485" s="60"/>
      <c r="Y485" s="5"/>
      <c r="Z485" s="60"/>
      <c r="AA485" s="60"/>
      <c r="AB485" s="62"/>
    </row>
    <row r="486" spans="1:28" hidden="1" x14ac:dyDescent="0.2">
      <c r="A486" s="58"/>
      <c r="B486" s="58"/>
      <c r="C486" s="59"/>
      <c r="D486" s="22"/>
      <c r="E486" s="22"/>
      <c r="F486" s="60"/>
      <c r="G486" s="60"/>
      <c r="H486" s="60"/>
      <c r="I486" s="60"/>
      <c r="J486" s="60"/>
      <c r="K486" s="60"/>
      <c r="L486" s="60"/>
      <c r="M486" s="60"/>
      <c r="N486" s="60"/>
      <c r="O486" s="60"/>
      <c r="P486" s="60"/>
      <c r="Q486" s="60"/>
      <c r="R486" s="60"/>
      <c r="S486" s="60"/>
      <c r="T486" s="60"/>
      <c r="U486" s="61"/>
      <c r="V486" s="61"/>
      <c r="W486" s="60"/>
      <c r="X486" s="60"/>
      <c r="Y486" s="5"/>
      <c r="Z486" s="60"/>
      <c r="AA486" s="60"/>
      <c r="AB486" s="62"/>
    </row>
    <row r="487" spans="1:28" hidden="1" x14ac:dyDescent="0.2">
      <c r="A487" s="58"/>
      <c r="B487" s="58"/>
      <c r="C487" s="59"/>
      <c r="D487" s="22"/>
      <c r="E487" s="22"/>
      <c r="F487" s="60"/>
      <c r="G487" s="60"/>
      <c r="H487" s="60"/>
      <c r="I487" s="60"/>
      <c r="J487" s="60"/>
      <c r="K487" s="60"/>
      <c r="L487" s="60"/>
      <c r="M487" s="60"/>
      <c r="N487" s="60"/>
      <c r="O487" s="60"/>
      <c r="P487" s="60"/>
      <c r="Q487" s="60"/>
      <c r="R487" s="60"/>
      <c r="S487" s="60"/>
      <c r="T487" s="60"/>
      <c r="U487" s="61"/>
      <c r="V487" s="61"/>
      <c r="W487" s="60"/>
      <c r="X487" s="60"/>
      <c r="Y487" s="5"/>
      <c r="Z487" s="60"/>
      <c r="AA487" s="60"/>
      <c r="AB487" s="62"/>
    </row>
    <row r="488" spans="1:28" hidden="1" x14ac:dyDescent="0.2">
      <c r="A488" s="58"/>
      <c r="B488" s="58"/>
      <c r="C488" s="59"/>
      <c r="D488" s="22"/>
      <c r="E488" s="22"/>
      <c r="F488" s="60"/>
      <c r="G488" s="60"/>
      <c r="H488" s="60"/>
      <c r="I488" s="60"/>
      <c r="J488" s="60"/>
      <c r="K488" s="60"/>
      <c r="L488" s="60"/>
      <c r="M488" s="60"/>
      <c r="N488" s="60"/>
      <c r="O488" s="60"/>
      <c r="P488" s="60"/>
      <c r="Q488" s="60"/>
      <c r="R488" s="60"/>
      <c r="S488" s="60"/>
      <c r="T488" s="60"/>
      <c r="U488" s="61"/>
      <c r="V488" s="61"/>
      <c r="W488" s="60"/>
      <c r="X488" s="60"/>
      <c r="Y488" s="5"/>
      <c r="Z488" s="60"/>
      <c r="AA488" s="60"/>
      <c r="AB488" s="62"/>
    </row>
    <row r="489" spans="1:28" hidden="1" x14ac:dyDescent="0.2">
      <c r="A489" s="58"/>
      <c r="B489" s="58"/>
      <c r="C489" s="59"/>
      <c r="D489" s="22"/>
      <c r="E489" s="22"/>
      <c r="F489" s="60"/>
      <c r="G489" s="60"/>
      <c r="H489" s="60"/>
      <c r="I489" s="60"/>
      <c r="J489" s="60"/>
      <c r="K489" s="60"/>
      <c r="L489" s="60"/>
      <c r="M489" s="60"/>
      <c r="N489" s="60"/>
      <c r="O489" s="60"/>
      <c r="P489" s="60"/>
      <c r="Q489" s="60"/>
      <c r="R489" s="60"/>
      <c r="S489" s="60"/>
      <c r="T489" s="60"/>
      <c r="U489" s="61"/>
      <c r="V489" s="61"/>
      <c r="W489" s="60"/>
      <c r="X489" s="60"/>
      <c r="Y489" s="5"/>
      <c r="Z489" s="60"/>
      <c r="AA489" s="60"/>
      <c r="AB489" s="62"/>
    </row>
    <row r="490" spans="1:28" hidden="1" x14ac:dyDescent="0.2">
      <c r="S490" s="39"/>
      <c r="T490" s="57"/>
      <c r="U490" s="53"/>
      <c r="V490" s="50"/>
      <c r="X490" s="3"/>
      <c r="Y490" s="50"/>
      <c r="AB490" s="57"/>
    </row>
    <row r="491" spans="1:28" ht="12.75" hidden="1" x14ac:dyDescent="0.2">
      <c r="C491" s="17"/>
      <c r="D491" s="18"/>
      <c r="E491" s="18"/>
      <c r="F491" s="20"/>
      <c r="G491" s="18"/>
      <c r="H491" s="18"/>
      <c r="I491" s="20"/>
      <c r="J491" s="18"/>
      <c r="K491" s="18"/>
      <c r="L491" s="21"/>
      <c r="M491" s="20"/>
      <c r="N491" s="18"/>
      <c r="O491" s="18"/>
      <c r="P491" s="21"/>
      <c r="Q491" s="20"/>
      <c r="R491" s="18"/>
      <c r="S491" s="18"/>
      <c r="T491" s="20"/>
      <c r="U491" s="18"/>
      <c r="V491" s="18"/>
      <c r="W491" s="20"/>
      <c r="X491" s="18"/>
      <c r="Y491" s="18"/>
      <c r="Z491" s="20"/>
      <c r="AA491" s="18"/>
      <c r="AB491" s="50"/>
    </row>
    <row r="492" spans="1:28" ht="12.75" hidden="1" x14ac:dyDescent="0.2">
      <c r="C492" s="16"/>
      <c r="D492" s="15"/>
      <c r="E492" s="15"/>
      <c r="F492" s="19"/>
      <c r="G492" s="15"/>
      <c r="H492" s="15"/>
      <c r="I492" s="19"/>
      <c r="J492" s="15"/>
      <c r="K492" s="15"/>
      <c r="L492" s="15"/>
      <c r="M492" s="19"/>
      <c r="N492" s="15"/>
      <c r="O492" s="15"/>
      <c r="P492" s="15"/>
      <c r="Q492" s="19"/>
      <c r="R492" s="15"/>
      <c r="S492" s="15"/>
      <c r="T492" s="19"/>
      <c r="U492" s="15"/>
      <c r="V492" s="15"/>
      <c r="W492" s="19"/>
      <c r="X492" s="15"/>
      <c r="Y492" s="15"/>
      <c r="Z492" s="19"/>
      <c r="AA492" s="15"/>
      <c r="AB492" s="50"/>
    </row>
    <row r="493" spans="1:28" ht="12.75" hidden="1" x14ac:dyDescent="0.2">
      <c r="C493" s="16"/>
      <c r="D493" s="15"/>
      <c r="E493" s="15"/>
      <c r="F493" s="19"/>
      <c r="G493" s="15"/>
      <c r="H493" s="15"/>
      <c r="I493" s="19"/>
      <c r="J493" s="15"/>
      <c r="K493" s="15"/>
      <c r="L493" s="15"/>
      <c r="M493" s="19"/>
      <c r="N493" s="15"/>
      <c r="O493" s="15"/>
      <c r="P493" s="15"/>
      <c r="Q493" s="19"/>
      <c r="R493" s="15"/>
      <c r="S493" s="15"/>
      <c r="T493" s="19"/>
      <c r="U493" s="15"/>
      <c r="V493" s="15"/>
      <c r="W493" s="19"/>
      <c r="X493" s="15"/>
      <c r="Y493" s="15"/>
      <c r="Z493" s="19"/>
      <c r="AA493" s="15"/>
      <c r="AB493" s="50"/>
    </row>
    <row r="494" spans="1:28" ht="12.75" hidden="1" x14ac:dyDescent="0.2">
      <c r="C494" s="16"/>
      <c r="D494" s="15"/>
      <c r="E494" s="15"/>
      <c r="F494" s="19"/>
      <c r="G494" s="15"/>
      <c r="H494" s="15"/>
      <c r="I494" s="19"/>
      <c r="J494" s="15"/>
      <c r="K494" s="15"/>
      <c r="L494" s="15"/>
      <c r="M494" s="19"/>
      <c r="N494" s="15"/>
      <c r="O494" s="15"/>
      <c r="P494" s="15"/>
      <c r="Q494" s="19"/>
      <c r="R494" s="15"/>
      <c r="S494" s="15"/>
      <c r="T494" s="19"/>
      <c r="U494" s="15"/>
      <c r="V494" s="15"/>
      <c r="W494" s="19"/>
      <c r="X494" s="15"/>
      <c r="Y494" s="15"/>
      <c r="Z494" s="19"/>
      <c r="AA494" s="15"/>
      <c r="AB494" s="50"/>
    </row>
    <row r="495" spans="1:28" ht="12.75" hidden="1" x14ac:dyDescent="0.2">
      <c r="C495" s="16"/>
      <c r="D495" s="15"/>
      <c r="E495" s="15"/>
      <c r="F495" s="19"/>
      <c r="G495" s="15"/>
      <c r="H495" s="15"/>
      <c r="I495" s="19"/>
      <c r="J495" s="15"/>
      <c r="K495" s="15"/>
      <c r="L495" s="15"/>
      <c r="M495" s="19"/>
      <c r="N495" s="15"/>
      <c r="O495" s="15"/>
      <c r="P495" s="15"/>
      <c r="Q495" s="19"/>
      <c r="R495" s="15"/>
      <c r="S495" s="15"/>
      <c r="T495" s="19"/>
      <c r="U495" s="15"/>
      <c r="V495" s="15"/>
      <c r="W495" s="19"/>
      <c r="X495" s="15"/>
      <c r="Y495" s="15"/>
      <c r="Z495" s="19"/>
      <c r="AA495" s="15"/>
      <c r="AB495" s="50"/>
    </row>
    <row r="496" spans="1:28" ht="12.75" hidden="1" x14ac:dyDescent="0.2">
      <c r="C496" s="16"/>
      <c r="D496" s="15"/>
      <c r="E496" s="15"/>
      <c r="F496" s="19"/>
      <c r="G496" s="15"/>
      <c r="H496" s="15"/>
      <c r="I496" s="19"/>
      <c r="J496" s="15"/>
      <c r="K496" s="15"/>
      <c r="L496" s="15"/>
      <c r="M496" s="19"/>
      <c r="N496" s="15"/>
      <c r="O496" s="15"/>
      <c r="P496" s="15"/>
      <c r="Q496" s="19"/>
      <c r="R496" s="15"/>
      <c r="S496" s="15"/>
      <c r="T496" s="19"/>
      <c r="U496" s="15"/>
      <c r="V496" s="15"/>
      <c r="W496" s="19"/>
      <c r="X496" s="15"/>
      <c r="Y496" s="15"/>
      <c r="Z496" s="19"/>
      <c r="AA496" s="15"/>
      <c r="AB496" s="50"/>
    </row>
    <row r="497" spans="3:28" ht="12.75" hidden="1" x14ac:dyDescent="0.2">
      <c r="C497" s="16"/>
      <c r="D497" s="15"/>
      <c r="E497" s="15"/>
      <c r="F497" s="19"/>
      <c r="G497" s="15"/>
      <c r="H497" s="15"/>
      <c r="I497" s="19"/>
      <c r="J497" s="15"/>
      <c r="K497" s="15"/>
      <c r="L497" s="15"/>
      <c r="M497" s="19"/>
      <c r="N497" s="15"/>
      <c r="O497" s="15"/>
      <c r="P497" s="15"/>
      <c r="Q497" s="19"/>
      <c r="R497" s="15"/>
      <c r="S497" s="15"/>
      <c r="T497" s="19"/>
      <c r="U497" s="15"/>
      <c r="V497" s="15"/>
      <c r="W497" s="19"/>
      <c r="X497" s="15"/>
      <c r="Y497" s="15"/>
      <c r="Z497" s="19"/>
      <c r="AA497" s="15"/>
      <c r="AB497" s="50"/>
    </row>
    <row r="498" spans="3:28" ht="12.75" hidden="1" x14ac:dyDescent="0.2">
      <c r="C498" s="16"/>
      <c r="D498" s="15"/>
      <c r="E498" s="15"/>
      <c r="F498" s="19"/>
      <c r="G498" s="15"/>
      <c r="H498" s="15"/>
      <c r="I498" s="19"/>
      <c r="J498" s="15"/>
      <c r="K498" s="15"/>
      <c r="L498" s="15"/>
      <c r="M498" s="19"/>
      <c r="N498" s="15"/>
      <c r="O498" s="15"/>
      <c r="P498" s="15"/>
      <c r="Q498" s="19"/>
      <c r="R498" s="15"/>
      <c r="S498" s="15"/>
      <c r="T498" s="19"/>
      <c r="U498" s="15"/>
      <c r="V498" s="15"/>
      <c r="W498" s="19"/>
      <c r="X498" s="15"/>
      <c r="Y498" s="15"/>
      <c r="Z498" s="19"/>
      <c r="AA498" s="15"/>
      <c r="AB498" s="50"/>
    </row>
    <row r="499" spans="3:28" ht="12.75" hidden="1" x14ac:dyDescent="0.2">
      <c r="C499" s="16"/>
      <c r="D499" s="15"/>
      <c r="E499" s="15"/>
      <c r="F499" s="19"/>
      <c r="G499" s="15"/>
      <c r="H499" s="15"/>
      <c r="I499" s="19"/>
      <c r="J499" s="15"/>
      <c r="K499" s="15"/>
      <c r="L499" s="15"/>
      <c r="M499" s="19"/>
      <c r="N499" s="15"/>
      <c r="O499" s="15"/>
      <c r="P499" s="15"/>
      <c r="Q499" s="19"/>
      <c r="R499" s="15"/>
      <c r="S499" s="15"/>
      <c r="T499" s="19"/>
      <c r="U499" s="15"/>
      <c r="V499" s="15"/>
      <c r="W499" s="19"/>
      <c r="X499" s="15"/>
      <c r="Y499" s="15"/>
      <c r="Z499" s="19"/>
      <c r="AA499" s="15"/>
      <c r="AB499" s="50"/>
    </row>
    <row r="500" spans="3:28" hidden="1" x14ac:dyDescent="0.2">
      <c r="U500" s="57"/>
      <c r="V500" s="53"/>
      <c r="W500" s="50"/>
      <c r="X500" s="39"/>
      <c r="AB500" s="50"/>
    </row>
    <row r="501" spans="3:28" hidden="1" x14ac:dyDescent="0.2">
      <c r="U501" s="57"/>
      <c r="V501" s="53"/>
      <c r="W501" s="50"/>
      <c r="X501" s="39"/>
      <c r="AB501" s="50"/>
    </row>
    <row r="502" spans="3:28" hidden="1" x14ac:dyDescent="0.2">
      <c r="U502" s="57"/>
      <c r="V502" s="53"/>
      <c r="W502" s="50"/>
      <c r="X502" s="39"/>
      <c r="AB502" s="50"/>
    </row>
    <row r="503" spans="3:28" hidden="1" x14ac:dyDescent="0.2">
      <c r="U503" s="57"/>
      <c r="V503" s="53"/>
      <c r="W503" s="50"/>
      <c r="X503" s="39"/>
      <c r="AB503" s="50"/>
    </row>
    <row r="504" spans="3:28" hidden="1" x14ac:dyDescent="0.2">
      <c r="U504" s="57"/>
      <c r="V504" s="53"/>
      <c r="W504" s="50"/>
      <c r="X504" s="39"/>
      <c r="AB504" s="50"/>
    </row>
    <row r="505" spans="3:28" hidden="1" x14ac:dyDescent="0.2">
      <c r="U505" s="57"/>
      <c r="V505" s="53"/>
      <c r="W505" s="50"/>
      <c r="X505" s="39"/>
      <c r="AB505" s="50"/>
    </row>
    <row r="506" spans="3:28" hidden="1" x14ac:dyDescent="0.2">
      <c r="U506" s="57"/>
      <c r="V506" s="53"/>
      <c r="W506" s="50"/>
      <c r="X506" s="39"/>
      <c r="AB506" s="50"/>
    </row>
    <row r="507" spans="3:28" hidden="1" x14ac:dyDescent="0.2">
      <c r="U507" s="57"/>
      <c r="V507" s="53"/>
      <c r="W507" s="50"/>
      <c r="X507" s="39"/>
      <c r="AB507" s="50"/>
    </row>
    <row r="508" spans="3:28" hidden="1" x14ac:dyDescent="0.2">
      <c r="U508" s="57"/>
      <c r="V508" s="53"/>
      <c r="W508" s="50"/>
      <c r="X508" s="39"/>
      <c r="AB508" s="50"/>
    </row>
    <row r="509" spans="3:28" hidden="1" x14ac:dyDescent="0.2">
      <c r="U509" s="57"/>
      <c r="V509" s="53"/>
      <c r="W509" s="50"/>
      <c r="X509" s="39"/>
      <c r="AB509" s="50"/>
    </row>
    <row r="510" spans="3:28" hidden="1" x14ac:dyDescent="0.2">
      <c r="U510" s="57"/>
      <c r="V510" s="53"/>
      <c r="W510" s="50"/>
      <c r="X510" s="39"/>
      <c r="AB510" s="50"/>
    </row>
    <row r="511" spans="3:28" hidden="1" x14ac:dyDescent="0.2">
      <c r="U511" s="57"/>
      <c r="V511" s="53"/>
      <c r="W511" s="50"/>
      <c r="X511" s="39"/>
      <c r="AB511" s="50"/>
    </row>
    <row r="512" spans="3:28" hidden="1" x14ac:dyDescent="0.2">
      <c r="U512" s="57"/>
      <c r="V512" s="53"/>
      <c r="W512" s="50"/>
      <c r="X512" s="39"/>
      <c r="AB512" s="50"/>
    </row>
    <row r="513" spans="21:28" hidden="1" x14ac:dyDescent="0.2">
      <c r="U513" s="57"/>
      <c r="V513" s="53"/>
      <c r="W513" s="50"/>
      <c r="X513" s="39"/>
      <c r="AB513" s="50"/>
    </row>
    <row r="514" spans="21:28" hidden="1" x14ac:dyDescent="0.2">
      <c r="U514" s="57"/>
      <c r="V514" s="53"/>
      <c r="W514" s="50"/>
      <c r="X514" s="39"/>
      <c r="AB514" s="50"/>
    </row>
    <row r="515" spans="21:28" hidden="1" x14ac:dyDescent="0.2">
      <c r="U515" s="57"/>
      <c r="V515" s="53"/>
      <c r="W515" s="50"/>
      <c r="X515" s="39"/>
      <c r="AB515" s="50"/>
    </row>
    <row r="516" spans="21:28" hidden="1" x14ac:dyDescent="0.2">
      <c r="U516" s="57"/>
      <c r="V516" s="53"/>
      <c r="W516" s="50"/>
      <c r="X516" s="39"/>
      <c r="AB516" s="50"/>
    </row>
    <row r="517" spans="21:28" hidden="1" x14ac:dyDescent="0.2">
      <c r="U517" s="57"/>
      <c r="V517" s="53"/>
      <c r="W517" s="50"/>
      <c r="X517" s="39"/>
      <c r="AB517" s="50"/>
    </row>
    <row r="518" spans="21:28" hidden="1" x14ac:dyDescent="0.2">
      <c r="U518" s="57"/>
      <c r="V518" s="53"/>
      <c r="W518" s="50"/>
      <c r="X518" s="39"/>
      <c r="AB518" s="50"/>
    </row>
    <row r="519" spans="21:28" hidden="1" x14ac:dyDescent="0.2">
      <c r="U519" s="57"/>
      <c r="V519" s="53"/>
      <c r="W519" s="50"/>
      <c r="X519" s="39"/>
      <c r="AB519" s="50"/>
    </row>
    <row r="520" spans="21:28" hidden="1" x14ac:dyDescent="0.2">
      <c r="U520" s="57"/>
      <c r="V520" s="53"/>
      <c r="W520" s="50"/>
      <c r="X520" s="39"/>
      <c r="AB520" s="50"/>
    </row>
    <row r="521" spans="21:28" hidden="1" x14ac:dyDescent="0.2">
      <c r="U521" s="57"/>
      <c r="V521" s="53"/>
      <c r="W521" s="50"/>
      <c r="X521" s="39"/>
      <c r="AB521" s="50"/>
    </row>
    <row r="522" spans="21:28" hidden="1" x14ac:dyDescent="0.2">
      <c r="U522" s="57"/>
      <c r="V522" s="53"/>
      <c r="W522" s="50"/>
      <c r="X522" s="39"/>
      <c r="AB522" s="50"/>
    </row>
    <row r="523" spans="21:28" hidden="1" x14ac:dyDescent="0.2">
      <c r="U523" s="57"/>
      <c r="V523" s="53"/>
      <c r="W523" s="50"/>
      <c r="X523" s="39"/>
      <c r="AB523" s="50"/>
    </row>
    <row r="524" spans="21:28" hidden="1" x14ac:dyDescent="0.2">
      <c r="U524" s="57"/>
      <c r="V524" s="53"/>
      <c r="W524" s="50"/>
      <c r="X524" s="39"/>
      <c r="AB524" s="50"/>
    </row>
    <row r="525" spans="21:28" hidden="1" x14ac:dyDescent="0.2">
      <c r="U525" s="57"/>
      <c r="V525" s="53"/>
      <c r="W525" s="50"/>
      <c r="X525" s="39"/>
      <c r="AB525" s="50"/>
    </row>
    <row r="526" spans="21:28" hidden="1" x14ac:dyDescent="0.2">
      <c r="U526" s="57"/>
      <c r="V526" s="53"/>
      <c r="W526" s="50"/>
      <c r="X526" s="39"/>
      <c r="AB526" s="50"/>
    </row>
    <row r="527" spans="21:28" hidden="1" x14ac:dyDescent="0.2">
      <c r="U527" s="57"/>
      <c r="V527" s="53"/>
      <c r="W527" s="50"/>
      <c r="X527" s="39"/>
      <c r="AB527" s="50"/>
    </row>
    <row r="528" spans="21:28" hidden="1" x14ac:dyDescent="0.2">
      <c r="U528" s="57"/>
      <c r="V528" s="53"/>
      <c r="W528" s="50"/>
      <c r="X528" s="39"/>
      <c r="AB528" s="50"/>
    </row>
    <row r="529" spans="21:28" hidden="1" x14ac:dyDescent="0.2">
      <c r="U529" s="57"/>
      <c r="V529" s="53"/>
      <c r="W529" s="50"/>
      <c r="X529" s="39"/>
      <c r="AB529" s="50"/>
    </row>
    <row r="530" spans="21:28" hidden="1" x14ac:dyDescent="0.2">
      <c r="U530" s="57"/>
      <c r="V530" s="53"/>
      <c r="W530" s="50"/>
      <c r="X530" s="39"/>
      <c r="AB530" s="50"/>
    </row>
    <row r="531" spans="21:28" hidden="1" x14ac:dyDescent="0.2">
      <c r="U531" s="57"/>
      <c r="V531" s="53"/>
      <c r="W531" s="50"/>
      <c r="X531" s="39"/>
      <c r="AB531" s="50"/>
    </row>
    <row r="532" spans="21:28" hidden="1" x14ac:dyDescent="0.2">
      <c r="U532" s="57"/>
      <c r="V532" s="53"/>
      <c r="W532" s="50"/>
      <c r="X532" s="39"/>
      <c r="AB532" s="50"/>
    </row>
    <row r="533" spans="21:28" hidden="1" x14ac:dyDescent="0.2">
      <c r="U533" s="57"/>
      <c r="V533" s="53"/>
      <c r="W533" s="50"/>
      <c r="X533" s="39"/>
      <c r="AB533" s="50"/>
    </row>
    <row r="534" spans="21:28" hidden="1" x14ac:dyDescent="0.2">
      <c r="U534" s="57"/>
      <c r="V534" s="53"/>
      <c r="W534" s="50"/>
      <c r="X534" s="39"/>
      <c r="AB534" s="50"/>
    </row>
    <row r="535" spans="21:28" hidden="1" x14ac:dyDescent="0.2">
      <c r="U535" s="57"/>
      <c r="V535" s="53"/>
      <c r="W535" s="50"/>
      <c r="X535" s="39"/>
      <c r="AB535" s="50"/>
    </row>
    <row r="536" spans="21:28" hidden="1" x14ac:dyDescent="0.2">
      <c r="U536" s="57"/>
      <c r="V536" s="53"/>
      <c r="W536" s="50"/>
      <c r="X536" s="39"/>
      <c r="AB536" s="50"/>
    </row>
    <row r="537" spans="21:28" hidden="1" x14ac:dyDescent="0.2">
      <c r="U537" s="57"/>
      <c r="V537" s="53"/>
      <c r="W537" s="50"/>
      <c r="X537" s="39"/>
      <c r="AB537" s="50"/>
    </row>
    <row r="538" spans="21:28" hidden="1" x14ac:dyDescent="0.2">
      <c r="U538" s="57"/>
      <c r="V538" s="53"/>
      <c r="W538" s="50"/>
      <c r="X538" s="39"/>
      <c r="AB538" s="50"/>
    </row>
    <row r="539" spans="21:28" hidden="1" x14ac:dyDescent="0.2">
      <c r="U539" s="57"/>
      <c r="V539" s="53"/>
      <c r="W539" s="50"/>
      <c r="X539" s="39"/>
      <c r="AB539" s="50"/>
    </row>
    <row r="540" spans="21:28" hidden="1" x14ac:dyDescent="0.2">
      <c r="U540" s="57"/>
      <c r="V540" s="53"/>
      <c r="W540" s="50"/>
      <c r="X540" s="39"/>
      <c r="AB540" s="50"/>
    </row>
    <row r="541" spans="21:28" hidden="1" x14ac:dyDescent="0.2">
      <c r="U541" s="57"/>
      <c r="V541" s="53"/>
      <c r="W541" s="50"/>
      <c r="X541" s="39"/>
      <c r="AB541" s="50"/>
    </row>
    <row r="542" spans="21:28" hidden="1" x14ac:dyDescent="0.2">
      <c r="U542" s="57"/>
      <c r="V542" s="53"/>
      <c r="W542" s="50"/>
      <c r="X542" s="39"/>
      <c r="AB542" s="50"/>
    </row>
    <row r="543" spans="21:28" hidden="1" x14ac:dyDescent="0.2">
      <c r="U543" s="57"/>
      <c r="V543" s="53"/>
      <c r="W543" s="50"/>
      <c r="X543" s="39"/>
      <c r="AB543" s="50"/>
    </row>
    <row r="544" spans="21:28" hidden="1" x14ac:dyDescent="0.2">
      <c r="U544" s="53"/>
      <c r="V544" s="53"/>
      <c r="W544" s="50"/>
      <c r="X544" s="39"/>
      <c r="AB544" s="50"/>
    </row>
    <row r="545" spans="21:28" hidden="1" x14ac:dyDescent="0.2">
      <c r="U545" s="53"/>
      <c r="V545" s="53"/>
      <c r="W545" s="50"/>
      <c r="X545" s="39"/>
      <c r="AB545" s="50"/>
    </row>
    <row r="546" spans="21:28" hidden="1" x14ac:dyDescent="0.2">
      <c r="U546" s="53"/>
      <c r="V546" s="53"/>
      <c r="W546" s="50"/>
      <c r="X546" s="39"/>
      <c r="AB546" s="50"/>
    </row>
    <row r="547" spans="21:28" hidden="1" x14ac:dyDescent="0.2">
      <c r="U547" s="53"/>
      <c r="V547" s="53"/>
      <c r="W547" s="50"/>
      <c r="X547" s="39"/>
      <c r="AB547" s="50"/>
    </row>
    <row r="548" spans="21:28" hidden="1" x14ac:dyDescent="0.2">
      <c r="U548" s="53"/>
      <c r="V548" s="53"/>
      <c r="W548" s="50"/>
      <c r="X548" s="39"/>
      <c r="AB548" s="50"/>
    </row>
    <row r="549" spans="21:28" hidden="1" x14ac:dyDescent="0.2">
      <c r="U549" s="53"/>
      <c r="V549" s="53"/>
      <c r="W549" s="50"/>
      <c r="X549" s="39"/>
      <c r="AB549" s="50"/>
    </row>
    <row r="550" spans="21:28" hidden="1" x14ac:dyDescent="0.2">
      <c r="U550" s="53"/>
      <c r="V550" s="53"/>
      <c r="W550" s="50"/>
      <c r="X550" s="39"/>
      <c r="AB550" s="50"/>
    </row>
    <row r="551" spans="21:28" hidden="1" x14ac:dyDescent="0.2">
      <c r="U551" s="53"/>
      <c r="V551" s="53"/>
      <c r="W551" s="50"/>
      <c r="X551" s="39"/>
      <c r="AB551" s="50"/>
    </row>
    <row r="552" spans="21:28" hidden="1" x14ac:dyDescent="0.2">
      <c r="U552" s="53"/>
      <c r="V552" s="53"/>
      <c r="W552" s="50"/>
      <c r="X552" s="39"/>
      <c r="AB552" s="50"/>
    </row>
    <row r="553" spans="21:28" hidden="1" x14ac:dyDescent="0.2">
      <c r="U553" s="53"/>
      <c r="V553" s="53"/>
      <c r="W553" s="50"/>
      <c r="X553" s="39"/>
      <c r="AB553" s="50"/>
    </row>
    <row r="554" spans="21:28" hidden="1" x14ac:dyDescent="0.2">
      <c r="U554" s="53"/>
      <c r="V554" s="53"/>
      <c r="W554" s="50"/>
      <c r="X554" s="39"/>
      <c r="AB554" s="50"/>
    </row>
    <row r="555" spans="21:28" hidden="1" x14ac:dyDescent="0.2">
      <c r="U555" s="53"/>
      <c r="V555" s="53"/>
      <c r="W555" s="50"/>
      <c r="X555" s="39"/>
      <c r="AB555" s="50"/>
    </row>
    <row r="556" spans="21:28" hidden="1" x14ac:dyDescent="0.2">
      <c r="U556" s="53"/>
      <c r="V556" s="53"/>
      <c r="W556" s="50"/>
      <c r="X556" s="39"/>
      <c r="AB556" s="50"/>
    </row>
    <row r="557" spans="21:28" hidden="1" x14ac:dyDescent="0.2">
      <c r="U557" s="53"/>
      <c r="V557" s="53"/>
      <c r="W557" s="50"/>
      <c r="X557" s="39"/>
      <c r="AB557" s="50"/>
    </row>
    <row r="558" spans="21:28" hidden="1" x14ac:dyDescent="0.2">
      <c r="U558" s="53"/>
      <c r="V558" s="53"/>
      <c r="W558" s="50"/>
      <c r="X558" s="39"/>
      <c r="AB558" s="50"/>
    </row>
    <row r="559" spans="21:28" hidden="1" x14ac:dyDescent="0.2">
      <c r="U559" s="53"/>
      <c r="V559" s="53"/>
      <c r="W559" s="50"/>
      <c r="X559" s="39"/>
      <c r="AB559" s="50"/>
    </row>
    <row r="560" spans="21:28" hidden="1" x14ac:dyDescent="0.2">
      <c r="U560" s="53"/>
      <c r="V560" s="53"/>
      <c r="W560" s="50"/>
      <c r="X560" s="39"/>
      <c r="AB560" s="50"/>
    </row>
    <row r="561" spans="21:28" hidden="1" x14ac:dyDescent="0.2">
      <c r="U561" s="53"/>
      <c r="V561" s="53"/>
      <c r="W561" s="50"/>
      <c r="X561" s="39"/>
      <c r="AB561" s="50"/>
    </row>
    <row r="562" spans="21:28" hidden="1" x14ac:dyDescent="0.2">
      <c r="U562" s="53"/>
      <c r="V562" s="53"/>
      <c r="W562" s="50"/>
      <c r="X562" s="39"/>
      <c r="AB562" s="50"/>
    </row>
    <row r="563" spans="21:28" hidden="1" x14ac:dyDescent="0.2">
      <c r="U563" s="53"/>
      <c r="V563" s="53"/>
      <c r="W563" s="50"/>
      <c r="X563" s="39"/>
      <c r="AB563" s="50"/>
    </row>
    <row r="564" spans="21:28" hidden="1" x14ac:dyDescent="0.2">
      <c r="U564" s="53"/>
      <c r="V564" s="53"/>
      <c r="W564" s="50"/>
      <c r="X564" s="39"/>
      <c r="AB564" s="50"/>
    </row>
    <row r="565" spans="21:28" hidden="1" x14ac:dyDescent="0.2">
      <c r="U565" s="53"/>
      <c r="V565" s="53"/>
      <c r="W565" s="50"/>
      <c r="X565" s="39"/>
      <c r="AB565" s="50"/>
    </row>
    <row r="566" spans="21:28" hidden="1" x14ac:dyDescent="0.2">
      <c r="U566" s="53"/>
      <c r="V566" s="53"/>
      <c r="W566" s="50"/>
      <c r="X566" s="39"/>
      <c r="AB566" s="50"/>
    </row>
    <row r="567" spans="21:28" hidden="1" x14ac:dyDescent="0.2">
      <c r="U567" s="53"/>
      <c r="V567" s="53"/>
      <c r="W567" s="50"/>
      <c r="X567" s="39"/>
      <c r="AB567" s="50"/>
    </row>
    <row r="568" spans="21:28" hidden="1" x14ac:dyDescent="0.2">
      <c r="U568" s="53"/>
      <c r="V568" s="53"/>
      <c r="W568" s="50"/>
      <c r="X568" s="39"/>
      <c r="AB568" s="50"/>
    </row>
    <row r="569" spans="21:28" hidden="1" x14ac:dyDescent="0.2">
      <c r="U569" s="53"/>
      <c r="V569" s="53"/>
      <c r="W569" s="50"/>
      <c r="X569" s="39"/>
      <c r="AB569" s="50"/>
    </row>
    <row r="570" spans="21:28" hidden="1" x14ac:dyDescent="0.2">
      <c r="U570" s="53"/>
      <c r="V570" s="53"/>
      <c r="W570" s="50"/>
      <c r="X570" s="39"/>
      <c r="AB570" s="50"/>
    </row>
    <row r="571" spans="21:28" hidden="1" x14ac:dyDescent="0.2">
      <c r="U571" s="53"/>
      <c r="V571" s="53"/>
      <c r="W571" s="50"/>
      <c r="X571" s="39"/>
      <c r="AB571" s="50"/>
    </row>
    <row r="572" spans="21:28" hidden="1" x14ac:dyDescent="0.2">
      <c r="U572" s="53"/>
      <c r="V572" s="53"/>
      <c r="W572" s="50"/>
      <c r="X572" s="39"/>
      <c r="AB572" s="50"/>
    </row>
    <row r="573" spans="21:28" hidden="1" x14ac:dyDescent="0.2">
      <c r="U573" s="53"/>
      <c r="V573" s="53"/>
      <c r="W573" s="50"/>
      <c r="X573" s="39"/>
      <c r="AB573" s="50"/>
    </row>
    <row r="574" spans="21:28" hidden="1" x14ac:dyDescent="0.2">
      <c r="U574" s="53"/>
      <c r="V574" s="53"/>
      <c r="W574" s="50"/>
      <c r="X574" s="39"/>
      <c r="AB574" s="50"/>
    </row>
    <row r="575" spans="21:28" hidden="1" x14ac:dyDescent="0.2">
      <c r="U575" s="53"/>
      <c r="V575" s="53"/>
      <c r="W575" s="50"/>
      <c r="X575" s="39"/>
      <c r="AB575" s="50"/>
    </row>
    <row r="576" spans="21:28" hidden="1" x14ac:dyDescent="0.2">
      <c r="U576" s="53"/>
      <c r="V576" s="53"/>
      <c r="W576" s="50"/>
      <c r="X576" s="39"/>
      <c r="AB576" s="50"/>
    </row>
    <row r="577" spans="21:28" hidden="1" x14ac:dyDescent="0.2">
      <c r="U577" s="53"/>
      <c r="V577" s="53"/>
      <c r="W577" s="50"/>
      <c r="X577" s="39"/>
      <c r="AB577" s="50"/>
    </row>
    <row r="578" spans="21:28" hidden="1" x14ac:dyDescent="0.2">
      <c r="U578" s="53"/>
      <c r="V578" s="53"/>
      <c r="W578" s="50"/>
      <c r="X578" s="39"/>
      <c r="AB578" s="50"/>
    </row>
    <row r="579" spans="21:28" hidden="1" x14ac:dyDescent="0.2">
      <c r="U579" s="53"/>
      <c r="V579" s="53"/>
      <c r="W579" s="50"/>
      <c r="X579" s="39"/>
      <c r="AB579" s="50"/>
    </row>
    <row r="580" spans="21:28" hidden="1" x14ac:dyDescent="0.2">
      <c r="U580" s="53"/>
      <c r="V580" s="53"/>
      <c r="W580" s="50"/>
      <c r="X580" s="39"/>
      <c r="AB580" s="50"/>
    </row>
    <row r="581" spans="21:28" hidden="1" x14ac:dyDescent="0.2">
      <c r="U581" s="53"/>
      <c r="V581" s="53"/>
      <c r="W581" s="50"/>
      <c r="X581" s="39"/>
      <c r="AB581" s="50"/>
    </row>
    <row r="582" spans="21:28" hidden="1" x14ac:dyDescent="0.2">
      <c r="U582" s="53"/>
      <c r="V582" s="53"/>
      <c r="W582" s="50"/>
      <c r="X582" s="39"/>
      <c r="AB582" s="50"/>
    </row>
    <row r="583" spans="21:28" hidden="1" x14ac:dyDescent="0.2">
      <c r="U583" s="53"/>
      <c r="V583" s="53"/>
      <c r="W583" s="50"/>
      <c r="X583" s="39"/>
      <c r="AB583" s="50"/>
    </row>
    <row r="584" spans="21:28" hidden="1" x14ac:dyDescent="0.2">
      <c r="U584" s="53"/>
      <c r="V584" s="53"/>
      <c r="W584" s="50"/>
      <c r="X584" s="39"/>
      <c r="AB584" s="50"/>
    </row>
    <row r="585" spans="21:28" hidden="1" x14ac:dyDescent="0.2">
      <c r="U585" s="53"/>
      <c r="V585" s="53"/>
      <c r="W585" s="50"/>
      <c r="X585" s="39"/>
      <c r="AB585" s="50"/>
    </row>
    <row r="586" spans="21:28" hidden="1" x14ac:dyDescent="0.2">
      <c r="U586" s="53"/>
      <c r="V586" s="53"/>
      <c r="W586" s="50"/>
      <c r="X586" s="39"/>
      <c r="AB586" s="50"/>
    </row>
    <row r="587" spans="21:28" hidden="1" x14ac:dyDescent="0.2">
      <c r="U587" s="53"/>
      <c r="V587" s="53"/>
      <c r="W587" s="50"/>
      <c r="X587" s="39"/>
      <c r="AB587" s="50"/>
    </row>
    <row r="588" spans="21:28" hidden="1" x14ac:dyDescent="0.2">
      <c r="U588" s="53"/>
      <c r="V588" s="53"/>
      <c r="W588" s="50"/>
      <c r="X588" s="39"/>
      <c r="AB588" s="50"/>
    </row>
    <row r="589" spans="21:28" hidden="1" x14ac:dyDescent="0.2">
      <c r="U589" s="53"/>
      <c r="V589" s="53"/>
      <c r="W589" s="50"/>
      <c r="X589" s="39"/>
      <c r="AB589" s="50"/>
    </row>
    <row r="590" spans="21:28" hidden="1" x14ac:dyDescent="0.2">
      <c r="U590" s="53"/>
      <c r="V590" s="53"/>
      <c r="W590" s="50"/>
      <c r="X590" s="39"/>
      <c r="AB590" s="50"/>
    </row>
    <row r="591" spans="21:28" hidden="1" x14ac:dyDescent="0.2">
      <c r="U591" s="53"/>
      <c r="V591" s="53"/>
      <c r="W591" s="50"/>
      <c r="X591" s="39"/>
      <c r="AB591" s="50"/>
    </row>
    <row r="592" spans="21:28" hidden="1" x14ac:dyDescent="0.2">
      <c r="U592" s="53"/>
      <c r="V592" s="53"/>
      <c r="W592" s="50"/>
      <c r="X592" s="39"/>
      <c r="AB592" s="50"/>
    </row>
    <row r="593" spans="21:28" hidden="1" x14ac:dyDescent="0.2">
      <c r="U593" s="53"/>
      <c r="V593" s="53"/>
      <c r="W593" s="50"/>
      <c r="X593" s="39"/>
      <c r="AB593" s="50"/>
    </row>
    <row r="594" spans="21:28" hidden="1" x14ac:dyDescent="0.2">
      <c r="U594" s="53"/>
      <c r="V594" s="53"/>
      <c r="W594" s="50"/>
      <c r="X594" s="39"/>
      <c r="AB594" s="50"/>
    </row>
    <row r="595" spans="21:28" hidden="1" x14ac:dyDescent="0.2">
      <c r="U595" s="53"/>
      <c r="V595" s="53"/>
      <c r="W595" s="50"/>
      <c r="X595" s="39"/>
      <c r="AB595" s="50"/>
    </row>
    <row r="596" spans="21:28" hidden="1" x14ac:dyDescent="0.2">
      <c r="U596" s="53"/>
      <c r="V596" s="53"/>
      <c r="W596" s="50"/>
      <c r="X596" s="39"/>
      <c r="AB596" s="50"/>
    </row>
    <row r="597" spans="21:28" hidden="1" x14ac:dyDescent="0.2">
      <c r="U597" s="53"/>
      <c r="V597" s="53"/>
      <c r="W597" s="50"/>
      <c r="X597" s="39"/>
      <c r="AB597" s="50"/>
    </row>
    <row r="598" spans="21:28" hidden="1" x14ac:dyDescent="0.2">
      <c r="U598" s="53"/>
      <c r="V598" s="53"/>
      <c r="W598" s="50"/>
      <c r="X598" s="39"/>
      <c r="AB598" s="50"/>
    </row>
    <row r="599" spans="21:28" hidden="1" x14ac:dyDescent="0.2">
      <c r="U599" s="53"/>
      <c r="V599" s="53"/>
      <c r="W599" s="50"/>
      <c r="X599" s="39"/>
      <c r="AB599" s="50"/>
    </row>
    <row r="600" spans="21:28" hidden="1" x14ac:dyDescent="0.2">
      <c r="U600" s="53"/>
      <c r="V600" s="53"/>
      <c r="W600" s="50"/>
      <c r="X600" s="39"/>
      <c r="AB600" s="50"/>
    </row>
    <row r="601" spans="21:28" hidden="1" x14ac:dyDescent="0.2">
      <c r="U601" s="53"/>
      <c r="V601" s="53"/>
      <c r="W601" s="50"/>
      <c r="X601" s="39"/>
      <c r="AB601" s="50"/>
    </row>
    <row r="602" spans="21:28" hidden="1" x14ac:dyDescent="0.2">
      <c r="U602" s="53"/>
      <c r="V602" s="53"/>
      <c r="W602" s="50"/>
      <c r="X602" s="39"/>
      <c r="AB602" s="50"/>
    </row>
    <row r="603" spans="21:28" hidden="1" x14ac:dyDescent="0.2">
      <c r="U603" s="53"/>
      <c r="V603" s="53"/>
      <c r="W603" s="50"/>
      <c r="X603" s="39"/>
      <c r="AB603" s="50"/>
    </row>
    <row r="604" spans="21:28" hidden="1" x14ac:dyDescent="0.2">
      <c r="U604" s="53"/>
      <c r="V604" s="53"/>
      <c r="W604" s="50"/>
      <c r="X604" s="39"/>
      <c r="AB604" s="50"/>
    </row>
    <row r="605" spans="21:28" hidden="1" x14ac:dyDescent="0.2">
      <c r="U605" s="53"/>
      <c r="V605" s="53"/>
      <c r="W605" s="50"/>
      <c r="X605" s="39"/>
      <c r="AB605" s="50"/>
    </row>
    <row r="606" spans="21:28" hidden="1" x14ac:dyDescent="0.2">
      <c r="U606" s="53"/>
      <c r="V606" s="53"/>
      <c r="W606" s="50"/>
      <c r="X606" s="39"/>
      <c r="AB606" s="50"/>
    </row>
    <row r="607" spans="21:28" hidden="1" x14ac:dyDescent="0.2">
      <c r="U607" s="53"/>
      <c r="V607" s="53"/>
      <c r="W607" s="50"/>
      <c r="X607" s="39"/>
      <c r="AB607" s="50"/>
    </row>
    <row r="608" spans="21:28" hidden="1" x14ac:dyDescent="0.2">
      <c r="U608" s="53"/>
      <c r="V608" s="53"/>
      <c r="W608" s="50"/>
      <c r="X608" s="39"/>
      <c r="AB608" s="50"/>
    </row>
    <row r="609" spans="21:28" hidden="1" x14ac:dyDescent="0.2">
      <c r="U609" s="53"/>
      <c r="V609" s="53"/>
      <c r="W609" s="50"/>
      <c r="X609" s="39"/>
      <c r="AB609" s="50"/>
    </row>
    <row r="610" spans="21:28" hidden="1" x14ac:dyDescent="0.2">
      <c r="U610" s="53"/>
      <c r="V610" s="53"/>
      <c r="W610" s="50"/>
      <c r="X610" s="39"/>
      <c r="AB610" s="50"/>
    </row>
    <row r="611" spans="21:28" hidden="1" x14ac:dyDescent="0.2">
      <c r="U611" s="53"/>
      <c r="V611" s="53"/>
      <c r="W611" s="50"/>
      <c r="X611" s="39"/>
      <c r="AB611" s="50"/>
    </row>
    <row r="612" spans="21:28" hidden="1" x14ac:dyDescent="0.2">
      <c r="U612" s="53"/>
      <c r="V612" s="53"/>
      <c r="W612" s="50"/>
      <c r="X612" s="39"/>
      <c r="AB612" s="50"/>
    </row>
    <row r="613" spans="21:28" hidden="1" x14ac:dyDescent="0.2">
      <c r="U613" s="53"/>
      <c r="V613" s="53"/>
      <c r="W613" s="50"/>
      <c r="X613" s="39"/>
      <c r="AB613" s="50"/>
    </row>
    <row r="614" spans="21:28" hidden="1" x14ac:dyDescent="0.2">
      <c r="U614" s="53"/>
      <c r="V614" s="53"/>
      <c r="W614" s="50"/>
      <c r="X614" s="39"/>
      <c r="AB614" s="50"/>
    </row>
    <row r="615" spans="21:28" hidden="1" x14ac:dyDescent="0.2">
      <c r="U615" s="53"/>
      <c r="V615" s="53"/>
      <c r="W615" s="50"/>
      <c r="X615" s="39"/>
      <c r="AB615" s="50"/>
    </row>
    <row r="616" spans="21:28" hidden="1" x14ac:dyDescent="0.2">
      <c r="U616" s="53"/>
      <c r="V616" s="53"/>
      <c r="W616" s="50"/>
      <c r="X616" s="39"/>
      <c r="AB616" s="50"/>
    </row>
    <row r="617" spans="21:28" hidden="1" x14ac:dyDescent="0.2">
      <c r="U617" s="53"/>
      <c r="V617" s="53"/>
      <c r="W617" s="50"/>
      <c r="X617" s="39"/>
      <c r="AB617" s="50"/>
    </row>
    <row r="618" spans="21:28" hidden="1" x14ac:dyDescent="0.2">
      <c r="U618" s="53"/>
      <c r="V618" s="53"/>
      <c r="W618" s="50"/>
      <c r="X618" s="39"/>
      <c r="AB618" s="50"/>
    </row>
    <row r="619" spans="21:28" hidden="1" x14ac:dyDescent="0.2">
      <c r="U619" s="53"/>
      <c r="V619" s="53"/>
      <c r="W619" s="50"/>
      <c r="X619" s="39"/>
      <c r="AB619" s="50"/>
    </row>
    <row r="620" spans="21:28" hidden="1" x14ac:dyDescent="0.2">
      <c r="U620" s="53"/>
      <c r="V620" s="53"/>
      <c r="W620" s="50"/>
      <c r="X620" s="39"/>
      <c r="AB620" s="50"/>
    </row>
    <row r="621" spans="21:28" hidden="1" x14ac:dyDescent="0.2">
      <c r="U621" s="53"/>
      <c r="V621" s="53"/>
      <c r="W621" s="50"/>
      <c r="X621" s="39"/>
      <c r="AB621" s="50"/>
    </row>
    <row r="622" spans="21:28" hidden="1" x14ac:dyDescent="0.2">
      <c r="U622" s="53"/>
      <c r="V622" s="53"/>
      <c r="W622" s="50"/>
      <c r="X622" s="39"/>
      <c r="AB622" s="50"/>
    </row>
    <row r="623" spans="21:28" hidden="1" x14ac:dyDescent="0.2">
      <c r="U623" s="53"/>
      <c r="V623" s="53"/>
      <c r="W623" s="50"/>
      <c r="X623" s="39"/>
      <c r="AB623" s="50"/>
    </row>
    <row r="624" spans="21:28" hidden="1" x14ac:dyDescent="0.2">
      <c r="U624" s="53"/>
      <c r="V624" s="53"/>
      <c r="W624" s="50"/>
      <c r="X624" s="39"/>
      <c r="AB624" s="50"/>
    </row>
    <row r="625" spans="21:28" hidden="1" x14ac:dyDescent="0.2">
      <c r="U625" s="53"/>
      <c r="V625" s="53"/>
      <c r="W625" s="50"/>
      <c r="X625" s="39"/>
      <c r="AB625" s="50"/>
    </row>
    <row r="626" spans="21:28" hidden="1" x14ac:dyDescent="0.2">
      <c r="U626" s="53"/>
      <c r="V626" s="53"/>
      <c r="W626" s="50"/>
      <c r="X626" s="39"/>
      <c r="AB626" s="50"/>
    </row>
    <row r="627" spans="21:28" hidden="1" x14ac:dyDescent="0.2">
      <c r="U627" s="53"/>
      <c r="V627" s="53"/>
      <c r="W627" s="50"/>
      <c r="X627" s="39"/>
      <c r="AB627" s="50"/>
    </row>
    <row r="628" spans="21:28" hidden="1" x14ac:dyDescent="0.2">
      <c r="U628" s="53"/>
      <c r="V628" s="53"/>
      <c r="W628" s="50"/>
      <c r="X628" s="39"/>
      <c r="AB628" s="50"/>
    </row>
    <row r="629" spans="21:28" hidden="1" x14ac:dyDescent="0.2">
      <c r="U629" s="53"/>
      <c r="V629" s="53"/>
      <c r="W629" s="50"/>
      <c r="X629" s="39"/>
      <c r="AB629" s="50"/>
    </row>
    <row r="630" spans="21:28" hidden="1" x14ac:dyDescent="0.2">
      <c r="U630" s="53"/>
      <c r="V630" s="53"/>
      <c r="W630" s="50"/>
      <c r="X630" s="39"/>
      <c r="AB630" s="50"/>
    </row>
    <row r="631" spans="21:28" hidden="1" x14ac:dyDescent="0.2">
      <c r="U631" s="53"/>
      <c r="V631" s="53"/>
      <c r="W631" s="50"/>
      <c r="X631" s="39"/>
      <c r="AB631" s="50"/>
    </row>
    <row r="632" spans="21:28" hidden="1" x14ac:dyDescent="0.2">
      <c r="U632" s="53"/>
      <c r="V632" s="53"/>
      <c r="W632" s="50"/>
      <c r="X632" s="39"/>
      <c r="AB632" s="50"/>
    </row>
    <row r="633" spans="21:28" hidden="1" x14ac:dyDescent="0.2">
      <c r="U633" s="53"/>
      <c r="V633" s="53"/>
      <c r="W633" s="50"/>
      <c r="X633" s="39"/>
      <c r="AB633" s="50"/>
    </row>
    <row r="634" spans="21:28" hidden="1" x14ac:dyDescent="0.2">
      <c r="U634" s="53"/>
      <c r="V634" s="53"/>
      <c r="W634" s="50"/>
      <c r="X634" s="39"/>
      <c r="AB634" s="50"/>
    </row>
    <row r="635" spans="21:28" hidden="1" x14ac:dyDescent="0.2">
      <c r="U635" s="53"/>
      <c r="V635" s="53"/>
      <c r="W635" s="50"/>
      <c r="X635" s="39"/>
      <c r="AB635" s="50"/>
    </row>
    <row r="636" spans="21:28" hidden="1" x14ac:dyDescent="0.2">
      <c r="U636" s="53"/>
      <c r="V636" s="53"/>
      <c r="W636" s="50"/>
      <c r="X636" s="39"/>
      <c r="AB636" s="50"/>
    </row>
    <row r="637" spans="21:28" hidden="1" x14ac:dyDescent="0.2">
      <c r="U637" s="53"/>
      <c r="V637" s="53"/>
      <c r="W637" s="50"/>
      <c r="X637" s="39"/>
      <c r="AB637" s="50"/>
    </row>
    <row r="638" spans="21:28" hidden="1" x14ac:dyDescent="0.2">
      <c r="U638" s="53"/>
      <c r="V638" s="53"/>
      <c r="W638" s="50"/>
      <c r="X638" s="39"/>
      <c r="AB638" s="50"/>
    </row>
    <row r="639" spans="21:28" hidden="1" x14ac:dyDescent="0.2">
      <c r="U639" s="53"/>
      <c r="V639" s="53"/>
      <c r="W639" s="50"/>
      <c r="X639" s="39"/>
      <c r="AB639" s="50"/>
    </row>
    <row r="640" spans="21:28" hidden="1" x14ac:dyDescent="0.2">
      <c r="U640" s="53"/>
      <c r="V640" s="53"/>
      <c r="W640" s="50"/>
      <c r="X640" s="39"/>
      <c r="AB640" s="50"/>
    </row>
    <row r="641" spans="21:28" hidden="1" x14ac:dyDescent="0.2">
      <c r="U641" s="53"/>
      <c r="V641" s="53"/>
      <c r="W641" s="50"/>
      <c r="X641" s="39"/>
      <c r="AB641" s="50"/>
    </row>
    <row r="642" spans="21:28" hidden="1" x14ac:dyDescent="0.2">
      <c r="U642" s="53"/>
      <c r="V642" s="53"/>
      <c r="W642" s="50"/>
      <c r="X642" s="39"/>
      <c r="AB642" s="50"/>
    </row>
    <row r="643" spans="21:28" hidden="1" x14ac:dyDescent="0.2">
      <c r="U643" s="53"/>
      <c r="V643" s="53"/>
      <c r="W643" s="50"/>
      <c r="X643" s="39"/>
      <c r="AB643" s="50"/>
    </row>
    <row r="644" spans="21:28" hidden="1" x14ac:dyDescent="0.2">
      <c r="U644" s="53"/>
      <c r="V644" s="53"/>
      <c r="W644" s="50"/>
      <c r="X644" s="39"/>
      <c r="AB644" s="50"/>
    </row>
    <row r="645" spans="21:28" hidden="1" x14ac:dyDescent="0.2">
      <c r="U645" s="53"/>
      <c r="V645" s="53"/>
      <c r="W645" s="50"/>
      <c r="X645" s="39"/>
      <c r="AB645" s="50"/>
    </row>
    <row r="646" spans="21:28" hidden="1" x14ac:dyDescent="0.2">
      <c r="U646" s="53"/>
      <c r="V646" s="53"/>
      <c r="W646" s="50"/>
      <c r="X646" s="39"/>
      <c r="AB646" s="50"/>
    </row>
    <row r="647" spans="21:28" hidden="1" x14ac:dyDescent="0.2">
      <c r="U647" s="53"/>
      <c r="V647" s="53"/>
      <c r="W647" s="50"/>
      <c r="X647" s="39"/>
      <c r="AB647" s="50"/>
    </row>
    <row r="648" spans="21:28" hidden="1" x14ac:dyDescent="0.2">
      <c r="U648" s="53"/>
      <c r="V648" s="53"/>
      <c r="W648" s="50"/>
      <c r="X648" s="39"/>
      <c r="AB648" s="50"/>
    </row>
    <row r="649" spans="21:28" hidden="1" x14ac:dyDescent="0.2">
      <c r="U649" s="53"/>
      <c r="V649" s="53"/>
      <c r="W649" s="50"/>
      <c r="X649" s="39"/>
      <c r="AB649" s="50"/>
    </row>
    <row r="650" spans="21:28" hidden="1" x14ac:dyDescent="0.2">
      <c r="U650" s="53"/>
      <c r="V650" s="53"/>
      <c r="W650" s="50"/>
      <c r="X650" s="39"/>
      <c r="AB650" s="50"/>
    </row>
    <row r="651" spans="21:28" hidden="1" x14ac:dyDescent="0.2">
      <c r="U651" s="53"/>
      <c r="V651" s="53"/>
      <c r="W651" s="50"/>
      <c r="X651" s="39"/>
      <c r="AB651" s="50"/>
    </row>
    <row r="652" spans="21:28" hidden="1" x14ac:dyDescent="0.2">
      <c r="U652" s="53"/>
      <c r="V652" s="53"/>
      <c r="W652" s="50"/>
      <c r="X652" s="39"/>
      <c r="AB652" s="50"/>
    </row>
    <row r="653" spans="21:28" hidden="1" x14ac:dyDescent="0.2">
      <c r="U653" s="53"/>
      <c r="V653" s="53"/>
      <c r="W653" s="50"/>
      <c r="X653" s="39"/>
      <c r="AB653" s="50"/>
    </row>
    <row r="654" spans="21:28" hidden="1" x14ac:dyDescent="0.2">
      <c r="U654" s="53"/>
      <c r="V654" s="53"/>
      <c r="W654" s="50"/>
      <c r="X654" s="39"/>
      <c r="AB654" s="50"/>
    </row>
    <row r="655" spans="21:28" hidden="1" x14ac:dyDescent="0.2">
      <c r="U655" s="53"/>
      <c r="V655" s="53"/>
      <c r="W655" s="50"/>
      <c r="X655" s="39"/>
      <c r="AB655" s="50"/>
    </row>
    <row r="656" spans="21:28" hidden="1" x14ac:dyDescent="0.2">
      <c r="U656" s="53"/>
      <c r="V656" s="53"/>
      <c r="W656" s="50"/>
      <c r="X656" s="39"/>
      <c r="AB656" s="50"/>
    </row>
    <row r="657" spans="21:28" hidden="1" x14ac:dyDescent="0.2">
      <c r="U657" s="53"/>
      <c r="V657" s="53"/>
      <c r="W657" s="50"/>
      <c r="X657" s="39"/>
      <c r="AB657" s="50"/>
    </row>
    <row r="658" spans="21:28" hidden="1" x14ac:dyDescent="0.2">
      <c r="U658" s="53"/>
      <c r="V658" s="53"/>
      <c r="W658" s="50"/>
      <c r="X658" s="39"/>
      <c r="AB658" s="50"/>
    </row>
    <row r="659" spans="21:28" hidden="1" x14ac:dyDescent="0.2">
      <c r="U659" s="53"/>
      <c r="V659" s="53"/>
      <c r="W659" s="50"/>
      <c r="X659" s="39"/>
      <c r="AB659" s="50"/>
    </row>
    <row r="660" spans="21:28" hidden="1" x14ac:dyDescent="0.2">
      <c r="U660" s="53"/>
      <c r="V660" s="53"/>
      <c r="W660" s="50"/>
      <c r="X660" s="39"/>
      <c r="AB660" s="50"/>
    </row>
    <row r="661" spans="21:28" hidden="1" x14ac:dyDescent="0.2">
      <c r="U661" s="53"/>
      <c r="V661" s="53"/>
      <c r="W661" s="50"/>
      <c r="X661" s="39"/>
      <c r="AB661" s="50"/>
    </row>
    <row r="662" spans="21:28" hidden="1" x14ac:dyDescent="0.2">
      <c r="U662" s="53"/>
      <c r="V662" s="53"/>
      <c r="W662" s="50"/>
      <c r="X662" s="39"/>
      <c r="AB662" s="50"/>
    </row>
    <row r="663" spans="21:28" hidden="1" x14ac:dyDescent="0.2">
      <c r="U663" s="53"/>
      <c r="V663" s="53"/>
      <c r="W663" s="50"/>
      <c r="X663" s="39"/>
      <c r="AB663" s="50"/>
    </row>
    <row r="664" spans="21:28" hidden="1" x14ac:dyDescent="0.2">
      <c r="U664" s="53"/>
      <c r="V664" s="53"/>
      <c r="W664" s="50"/>
      <c r="X664" s="39"/>
      <c r="AB664" s="50"/>
    </row>
    <row r="665" spans="21:28" hidden="1" x14ac:dyDescent="0.2">
      <c r="U665" s="53"/>
      <c r="V665" s="53"/>
      <c r="W665" s="50"/>
      <c r="X665" s="39"/>
      <c r="AB665" s="50"/>
    </row>
    <row r="666" spans="21:28" hidden="1" x14ac:dyDescent="0.2">
      <c r="U666" s="53"/>
      <c r="V666" s="53"/>
      <c r="W666" s="50"/>
      <c r="X666" s="39"/>
      <c r="AB666" s="50"/>
    </row>
    <row r="667" spans="21:28" hidden="1" x14ac:dyDescent="0.2">
      <c r="U667" s="53"/>
      <c r="V667" s="53"/>
      <c r="W667" s="50"/>
      <c r="X667" s="39"/>
      <c r="AB667" s="50"/>
    </row>
    <row r="668" spans="21:28" hidden="1" x14ac:dyDescent="0.2">
      <c r="U668" s="53"/>
      <c r="V668" s="53"/>
      <c r="W668" s="50"/>
      <c r="X668" s="39"/>
      <c r="AB668" s="50"/>
    </row>
    <row r="669" spans="21:28" hidden="1" x14ac:dyDescent="0.2">
      <c r="U669" s="53"/>
      <c r="V669" s="53"/>
      <c r="W669" s="50"/>
      <c r="X669" s="39"/>
      <c r="AB669" s="50"/>
    </row>
    <row r="670" spans="21:28" hidden="1" x14ac:dyDescent="0.2">
      <c r="U670" s="53"/>
      <c r="V670" s="53"/>
      <c r="W670" s="50"/>
      <c r="X670" s="39"/>
      <c r="AB670" s="50"/>
    </row>
    <row r="671" spans="21:28" hidden="1" x14ac:dyDescent="0.2">
      <c r="U671" s="53"/>
      <c r="V671" s="53"/>
      <c r="W671" s="50"/>
      <c r="X671" s="39"/>
      <c r="AB671" s="50"/>
    </row>
    <row r="672" spans="21:28" hidden="1" x14ac:dyDescent="0.2">
      <c r="U672" s="53"/>
      <c r="V672" s="53"/>
      <c r="W672" s="50"/>
      <c r="X672" s="39"/>
      <c r="AB672" s="50"/>
    </row>
    <row r="673" spans="21:28" hidden="1" x14ac:dyDescent="0.2">
      <c r="U673" s="53"/>
      <c r="V673" s="53"/>
      <c r="W673" s="50"/>
      <c r="X673" s="39"/>
      <c r="AB673" s="50"/>
    </row>
    <row r="674" spans="21:28" hidden="1" x14ac:dyDescent="0.2">
      <c r="U674" s="53"/>
      <c r="V674" s="53"/>
      <c r="W674" s="50"/>
      <c r="X674" s="39"/>
      <c r="AB674" s="50"/>
    </row>
    <row r="675" spans="21:28" hidden="1" x14ac:dyDescent="0.2">
      <c r="U675" s="53"/>
      <c r="V675" s="53"/>
      <c r="W675" s="50"/>
      <c r="X675" s="39"/>
      <c r="AB675" s="50"/>
    </row>
    <row r="676" spans="21:28" hidden="1" x14ac:dyDescent="0.2">
      <c r="U676" s="53"/>
      <c r="V676" s="53"/>
      <c r="W676" s="50"/>
      <c r="X676" s="39"/>
      <c r="AB676" s="50"/>
    </row>
    <row r="677" spans="21:28" hidden="1" x14ac:dyDescent="0.2">
      <c r="U677" s="53"/>
      <c r="V677" s="53"/>
      <c r="W677" s="50"/>
      <c r="X677" s="39"/>
      <c r="AB677" s="50"/>
    </row>
    <row r="678" spans="21:28" hidden="1" x14ac:dyDescent="0.2">
      <c r="U678" s="53"/>
      <c r="V678" s="53"/>
      <c r="W678" s="50"/>
      <c r="X678" s="39"/>
      <c r="AB678" s="50"/>
    </row>
    <row r="679" spans="21:28" hidden="1" x14ac:dyDescent="0.2">
      <c r="U679" s="53"/>
      <c r="V679" s="53"/>
      <c r="W679" s="50"/>
      <c r="X679" s="39"/>
      <c r="AB679" s="50"/>
    </row>
    <row r="680" spans="21:28" hidden="1" x14ac:dyDescent="0.2">
      <c r="U680" s="53"/>
      <c r="V680" s="53"/>
      <c r="W680" s="50"/>
      <c r="X680" s="39"/>
      <c r="AB680" s="50"/>
    </row>
    <row r="681" spans="21:28" hidden="1" x14ac:dyDescent="0.2">
      <c r="U681" s="53"/>
      <c r="V681" s="53"/>
      <c r="W681" s="50"/>
      <c r="X681" s="39"/>
      <c r="AB681" s="50"/>
    </row>
    <row r="682" spans="21:28" hidden="1" x14ac:dyDescent="0.2">
      <c r="U682" s="53"/>
      <c r="V682" s="53"/>
      <c r="W682" s="50"/>
      <c r="X682" s="39"/>
      <c r="AB682" s="50"/>
    </row>
    <row r="683" spans="21:28" hidden="1" x14ac:dyDescent="0.2">
      <c r="U683" s="53"/>
      <c r="V683" s="53"/>
      <c r="W683" s="50"/>
      <c r="X683" s="39"/>
      <c r="AB683" s="50"/>
    </row>
    <row r="684" spans="21:28" hidden="1" x14ac:dyDescent="0.2">
      <c r="U684" s="53"/>
      <c r="V684" s="53"/>
      <c r="W684" s="50"/>
      <c r="X684" s="39"/>
      <c r="AB684" s="50"/>
    </row>
    <row r="685" spans="21:28" hidden="1" x14ac:dyDescent="0.2">
      <c r="U685" s="53"/>
      <c r="V685" s="53"/>
      <c r="W685" s="50"/>
      <c r="X685" s="39"/>
      <c r="AB685" s="50"/>
    </row>
    <row r="686" spans="21:28" hidden="1" x14ac:dyDescent="0.2">
      <c r="U686" s="53"/>
      <c r="V686" s="53"/>
      <c r="W686" s="50"/>
      <c r="X686" s="39"/>
      <c r="AB686" s="50"/>
    </row>
    <row r="687" spans="21:28" hidden="1" x14ac:dyDescent="0.2">
      <c r="U687" s="53"/>
      <c r="V687" s="53"/>
      <c r="W687" s="50"/>
      <c r="X687" s="39"/>
      <c r="AB687" s="50"/>
    </row>
    <row r="688" spans="21:28" hidden="1" x14ac:dyDescent="0.2">
      <c r="U688" s="53"/>
      <c r="V688" s="53"/>
      <c r="W688" s="50"/>
      <c r="X688" s="39"/>
      <c r="AB688" s="50"/>
    </row>
    <row r="689" spans="21:28" hidden="1" x14ac:dyDescent="0.2">
      <c r="U689" s="53"/>
      <c r="V689" s="53"/>
      <c r="W689" s="50"/>
      <c r="X689" s="39"/>
      <c r="AB689" s="50"/>
    </row>
    <row r="690" spans="21:28" hidden="1" x14ac:dyDescent="0.2">
      <c r="U690" s="53"/>
      <c r="V690" s="53"/>
      <c r="W690" s="50"/>
      <c r="X690" s="39"/>
      <c r="AB690" s="50"/>
    </row>
    <row r="691" spans="21:28" hidden="1" x14ac:dyDescent="0.2">
      <c r="U691" s="53"/>
      <c r="V691" s="53"/>
      <c r="W691" s="50"/>
      <c r="X691" s="39"/>
      <c r="AB691" s="50"/>
    </row>
    <row r="692" spans="21:28" hidden="1" x14ac:dyDescent="0.2">
      <c r="U692" s="53"/>
      <c r="V692" s="53"/>
      <c r="W692" s="50"/>
      <c r="X692" s="39"/>
      <c r="AB692" s="50"/>
    </row>
    <row r="693" spans="21:28" hidden="1" x14ac:dyDescent="0.2">
      <c r="U693" s="53"/>
      <c r="V693" s="53"/>
      <c r="W693" s="50"/>
      <c r="X693" s="39"/>
      <c r="AB693" s="50"/>
    </row>
    <row r="694" spans="21:28" hidden="1" x14ac:dyDescent="0.2">
      <c r="U694" s="53"/>
      <c r="V694" s="53"/>
      <c r="W694" s="50"/>
      <c r="X694" s="39"/>
      <c r="AB694" s="50"/>
    </row>
    <row r="695" spans="21:28" hidden="1" x14ac:dyDescent="0.2">
      <c r="U695" s="53"/>
      <c r="V695" s="53"/>
      <c r="W695" s="50"/>
      <c r="X695" s="39"/>
      <c r="AB695" s="50"/>
    </row>
    <row r="696" spans="21:28" hidden="1" x14ac:dyDescent="0.2">
      <c r="U696" s="53"/>
      <c r="V696" s="53"/>
      <c r="W696" s="50"/>
      <c r="X696" s="39"/>
      <c r="AB696" s="50"/>
    </row>
    <row r="697" spans="21:28" hidden="1" x14ac:dyDescent="0.2">
      <c r="U697" s="53"/>
      <c r="V697" s="53"/>
      <c r="W697" s="50"/>
      <c r="X697" s="39"/>
      <c r="AB697" s="50"/>
    </row>
    <row r="698" spans="21:28" hidden="1" x14ac:dyDescent="0.2">
      <c r="U698" s="53"/>
      <c r="V698" s="53"/>
      <c r="W698" s="50"/>
      <c r="X698" s="39"/>
      <c r="AB698" s="50"/>
    </row>
    <row r="699" spans="21:28" hidden="1" x14ac:dyDescent="0.2">
      <c r="U699" s="53"/>
      <c r="V699" s="53"/>
      <c r="W699" s="50"/>
      <c r="X699" s="39"/>
      <c r="AB699" s="50"/>
    </row>
    <row r="700" spans="21:28" hidden="1" x14ac:dyDescent="0.2">
      <c r="U700" s="53"/>
      <c r="V700" s="53"/>
      <c r="W700" s="50"/>
      <c r="X700" s="39"/>
      <c r="AB700" s="50"/>
    </row>
    <row r="701" spans="21:28" hidden="1" x14ac:dyDescent="0.2">
      <c r="U701" s="53"/>
      <c r="V701" s="53"/>
      <c r="W701" s="50"/>
      <c r="X701" s="39"/>
      <c r="AB701" s="50"/>
    </row>
    <row r="702" spans="21:28" hidden="1" x14ac:dyDescent="0.2">
      <c r="U702" s="53"/>
      <c r="V702" s="53"/>
      <c r="W702" s="50"/>
      <c r="X702" s="39"/>
      <c r="AB702" s="50"/>
    </row>
    <row r="703" spans="21:28" hidden="1" x14ac:dyDescent="0.2">
      <c r="U703" s="53"/>
      <c r="V703" s="53"/>
      <c r="W703" s="50"/>
      <c r="X703" s="39"/>
      <c r="AB703" s="50"/>
    </row>
    <row r="704" spans="21:28" hidden="1" x14ac:dyDescent="0.2">
      <c r="U704" s="53"/>
      <c r="V704" s="53"/>
      <c r="W704" s="50"/>
      <c r="X704" s="39"/>
      <c r="AB704" s="50"/>
    </row>
    <row r="705" spans="21:28" hidden="1" x14ac:dyDescent="0.2">
      <c r="U705" s="53"/>
      <c r="V705" s="53"/>
      <c r="W705" s="50"/>
      <c r="X705" s="39"/>
      <c r="AB705" s="50"/>
    </row>
    <row r="706" spans="21:28" hidden="1" x14ac:dyDescent="0.2">
      <c r="U706" s="53"/>
      <c r="V706" s="53"/>
      <c r="W706" s="50"/>
      <c r="X706" s="39"/>
      <c r="AB706" s="50"/>
    </row>
    <row r="707" spans="21:28" hidden="1" x14ac:dyDescent="0.2">
      <c r="U707" s="53"/>
      <c r="V707" s="53"/>
      <c r="W707" s="50"/>
      <c r="X707" s="39"/>
      <c r="AB707" s="50"/>
    </row>
    <row r="708" spans="21:28" hidden="1" x14ac:dyDescent="0.2">
      <c r="U708" s="53"/>
      <c r="V708" s="53"/>
      <c r="W708" s="50"/>
      <c r="X708" s="39"/>
      <c r="AB708" s="50"/>
    </row>
    <row r="709" spans="21:28" hidden="1" x14ac:dyDescent="0.2">
      <c r="U709" s="53"/>
      <c r="V709" s="53"/>
      <c r="W709" s="50"/>
      <c r="X709" s="39"/>
      <c r="AB709" s="50"/>
    </row>
    <row r="710" spans="21:28" hidden="1" x14ac:dyDescent="0.2">
      <c r="U710" s="53"/>
      <c r="V710" s="53"/>
      <c r="W710" s="50"/>
      <c r="X710" s="39"/>
      <c r="AB710" s="50"/>
    </row>
    <row r="711" spans="21:28" hidden="1" x14ac:dyDescent="0.2">
      <c r="U711" s="53"/>
      <c r="V711" s="53"/>
      <c r="W711" s="50"/>
      <c r="X711" s="39"/>
      <c r="AB711" s="50"/>
    </row>
    <row r="712" spans="21:28" hidden="1" x14ac:dyDescent="0.2">
      <c r="U712" s="53"/>
      <c r="V712" s="53"/>
      <c r="W712" s="50"/>
      <c r="X712" s="39"/>
      <c r="AB712" s="50"/>
    </row>
    <row r="713" spans="21:28" hidden="1" x14ac:dyDescent="0.2">
      <c r="U713" s="53"/>
      <c r="V713" s="53"/>
      <c r="W713" s="50"/>
      <c r="X713" s="39"/>
      <c r="AB713" s="50"/>
    </row>
    <row r="714" spans="21:28" hidden="1" x14ac:dyDescent="0.2">
      <c r="U714" s="53"/>
      <c r="V714" s="53"/>
      <c r="W714" s="50"/>
      <c r="X714" s="39"/>
      <c r="AB714" s="50"/>
    </row>
    <row r="715" spans="21:28" hidden="1" x14ac:dyDescent="0.2">
      <c r="U715" s="53"/>
      <c r="V715" s="53"/>
      <c r="W715" s="50"/>
      <c r="X715" s="39"/>
      <c r="AB715" s="50"/>
    </row>
    <row r="716" spans="21:28" hidden="1" x14ac:dyDescent="0.2">
      <c r="U716" s="53"/>
      <c r="V716" s="53"/>
      <c r="W716" s="50"/>
      <c r="X716" s="39"/>
      <c r="AB716" s="50"/>
    </row>
    <row r="717" spans="21:28" hidden="1" x14ac:dyDescent="0.2">
      <c r="U717" s="53"/>
      <c r="V717" s="53"/>
      <c r="W717" s="50"/>
      <c r="X717" s="39"/>
      <c r="AB717" s="50"/>
    </row>
    <row r="718" spans="21:28" hidden="1" x14ac:dyDescent="0.2">
      <c r="U718" s="53"/>
      <c r="V718" s="53"/>
      <c r="W718" s="50"/>
      <c r="X718" s="39"/>
      <c r="AB718" s="50"/>
    </row>
    <row r="719" spans="21:28" hidden="1" x14ac:dyDescent="0.2">
      <c r="U719" s="53"/>
      <c r="V719" s="53"/>
      <c r="W719" s="50"/>
      <c r="X719" s="39"/>
      <c r="AB719" s="50"/>
    </row>
    <row r="720" spans="21:28" hidden="1" x14ac:dyDescent="0.2">
      <c r="U720" s="53"/>
      <c r="V720" s="53"/>
      <c r="W720" s="50"/>
      <c r="X720" s="39"/>
      <c r="AB720" s="50"/>
    </row>
    <row r="721" spans="21:28" hidden="1" x14ac:dyDescent="0.2">
      <c r="U721" s="53"/>
      <c r="V721" s="53"/>
      <c r="W721" s="50"/>
      <c r="X721" s="39"/>
      <c r="AB721" s="50"/>
    </row>
    <row r="722" spans="21:28" hidden="1" x14ac:dyDescent="0.2">
      <c r="U722" s="53"/>
      <c r="V722" s="53"/>
      <c r="W722" s="50"/>
      <c r="X722" s="39"/>
      <c r="AB722" s="50"/>
    </row>
    <row r="723" spans="21:28" hidden="1" x14ac:dyDescent="0.2">
      <c r="U723" s="53"/>
      <c r="V723" s="53"/>
      <c r="W723" s="50"/>
      <c r="X723" s="39"/>
      <c r="AB723" s="50"/>
    </row>
    <row r="724" spans="21:28" hidden="1" x14ac:dyDescent="0.2">
      <c r="U724" s="53"/>
      <c r="V724" s="53"/>
      <c r="W724" s="50"/>
      <c r="X724" s="39"/>
      <c r="AB724" s="50"/>
    </row>
    <row r="725" spans="21:28" hidden="1" x14ac:dyDescent="0.2">
      <c r="U725" s="53"/>
      <c r="V725" s="53"/>
      <c r="W725" s="50"/>
      <c r="X725" s="39"/>
      <c r="AB725" s="50"/>
    </row>
    <row r="726" spans="21:28" hidden="1" x14ac:dyDescent="0.2">
      <c r="U726" s="53"/>
      <c r="V726" s="53"/>
      <c r="W726" s="50"/>
      <c r="X726" s="39"/>
      <c r="AB726" s="50"/>
    </row>
    <row r="727" spans="21:28" hidden="1" x14ac:dyDescent="0.2">
      <c r="U727" s="53"/>
      <c r="V727" s="53"/>
      <c r="W727" s="50"/>
      <c r="X727" s="39"/>
      <c r="AB727" s="50"/>
    </row>
    <row r="728" spans="21:28" hidden="1" x14ac:dyDescent="0.2">
      <c r="U728" s="53"/>
      <c r="V728" s="53"/>
      <c r="W728" s="50"/>
      <c r="X728" s="39"/>
      <c r="AB728" s="50"/>
    </row>
    <row r="729" spans="21:28" hidden="1" x14ac:dyDescent="0.2">
      <c r="U729" s="53"/>
      <c r="V729" s="53"/>
      <c r="W729" s="50"/>
      <c r="X729" s="39"/>
      <c r="AB729" s="50"/>
    </row>
    <row r="730" spans="21:28" hidden="1" x14ac:dyDescent="0.2">
      <c r="U730" s="53"/>
      <c r="V730" s="53"/>
      <c r="W730" s="50"/>
      <c r="X730" s="39"/>
      <c r="AB730" s="50"/>
    </row>
    <row r="731" spans="21:28" hidden="1" x14ac:dyDescent="0.2">
      <c r="U731" s="53"/>
      <c r="V731" s="53"/>
      <c r="W731" s="50"/>
      <c r="X731" s="39"/>
      <c r="AB731" s="50"/>
    </row>
    <row r="732" spans="21:28" hidden="1" x14ac:dyDescent="0.2">
      <c r="U732" s="53"/>
      <c r="V732" s="53"/>
      <c r="W732" s="50"/>
      <c r="X732" s="39"/>
      <c r="AB732" s="50"/>
    </row>
    <row r="733" spans="21:28" hidden="1" x14ac:dyDescent="0.2">
      <c r="U733" s="53"/>
      <c r="V733" s="53"/>
      <c r="W733" s="50"/>
      <c r="X733" s="39"/>
      <c r="AB733" s="50"/>
    </row>
    <row r="734" spans="21:28" hidden="1" x14ac:dyDescent="0.2">
      <c r="U734" s="53"/>
      <c r="V734" s="53"/>
      <c r="W734" s="50"/>
      <c r="X734" s="39"/>
      <c r="AB734" s="50"/>
    </row>
    <row r="735" spans="21:28" hidden="1" x14ac:dyDescent="0.2">
      <c r="U735" s="53"/>
      <c r="V735" s="53"/>
      <c r="W735" s="50"/>
      <c r="X735" s="39"/>
      <c r="AB735" s="50"/>
    </row>
    <row r="736" spans="21:28" hidden="1" x14ac:dyDescent="0.2">
      <c r="U736" s="53"/>
      <c r="V736" s="53"/>
      <c r="W736" s="50"/>
      <c r="X736" s="39"/>
      <c r="AB736" s="50"/>
    </row>
    <row r="737" spans="21:28" hidden="1" x14ac:dyDescent="0.2">
      <c r="U737" s="53"/>
      <c r="V737" s="53"/>
      <c r="W737" s="50"/>
      <c r="X737" s="39"/>
      <c r="AB737" s="50"/>
    </row>
    <row r="738" spans="21:28" hidden="1" x14ac:dyDescent="0.2">
      <c r="U738" s="53"/>
      <c r="V738" s="53"/>
      <c r="W738" s="50"/>
      <c r="X738" s="39"/>
      <c r="AB738" s="50"/>
    </row>
    <row r="739" spans="21:28" hidden="1" x14ac:dyDescent="0.2">
      <c r="U739" s="53"/>
      <c r="V739" s="53"/>
      <c r="W739" s="50"/>
      <c r="X739" s="39"/>
      <c r="AB739" s="50"/>
    </row>
    <row r="740" spans="21:28" hidden="1" x14ac:dyDescent="0.2">
      <c r="U740" s="53"/>
      <c r="V740" s="53"/>
      <c r="W740" s="50"/>
      <c r="X740" s="39"/>
      <c r="AB740" s="50"/>
    </row>
    <row r="741" spans="21:28" hidden="1" x14ac:dyDescent="0.2">
      <c r="U741" s="53"/>
      <c r="V741" s="53"/>
      <c r="W741" s="50"/>
      <c r="X741" s="39"/>
      <c r="AB741" s="50"/>
    </row>
    <row r="742" spans="21:28" hidden="1" x14ac:dyDescent="0.2">
      <c r="U742" s="53"/>
      <c r="V742" s="53"/>
      <c r="W742" s="50"/>
      <c r="X742" s="39"/>
      <c r="AB742" s="50"/>
    </row>
    <row r="743" spans="21:28" hidden="1" x14ac:dyDescent="0.2">
      <c r="U743" s="53"/>
      <c r="V743" s="53"/>
      <c r="W743" s="50"/>
      <c r="X743" s="39"/>
      <c r="AB743" s="50"/>
    </row>
    <row r="744" spans="21:28" hidden="1" x14ac:dyDescent="0.2">
      <c r="U744" s="53"/>
      <c r="V744" s="53"/>
      <c r="W744" s="50"/>
      <c r="X744" s="39"/>
      <c r="AB744" s="50"/>
    </row>
    <row r="745" spans="21:28" hidden="1" x14ac:dyDescent="0.2">
      <c r="U745" s="53"/>
      <c r="V745" s="53"/>
      <c r="W745" s="50"/>
      <c r="X745" s="39"/>
      <c r="AB745" s="50"/>
    </row>
    <row r="746" spans="21:28" hidden="1" x14ac:dyDescent="0.2">
      <c r="U746" s="53"/>
      <c r="V746" s="53"/>
      <c r="W746" s="50"/>
      <c r="X746" s="39"/>
      <c r="AB746" s="50"/>
    </row>
    <row r="747" spans="21:28" hidden="1" x14ac:dyDescent="0.2">
      <c r="U747" s="53"/>
      <c r="V747" s="53"/>
      <c r="W747" s="50"/>
      <c r="X747" s="39"/>
      <c r="AB747" s="50"/>
    </row>
    <row r="748" spans="21:28" hidden="1" x14ac:dyDescent="0.2">
      <c r="U748" s="53"/>
      <c r="V748" s="53"/>
      <c r="W748" s="50"/>
      <c r="X748" s="39"/>
      <c r="AB748" s="50"/>
    </row>
    <row r="749" spans="21:28" hidden="1" x14ac:dyDescent="0.2">
      <c r="U749" s="53"/>
      <c r="V749" s="53"/>
      <c r="W749" s="50"/>
      <c r="X749" s="39"/>
      <c r="AB749" s="50"/>
    </row>
    <row r="750" spans="21:28" hidden="1" x14ac:dyDescent="0.2">
      <c r="U750" s="53"/>
      <c r="V750" s="53"/>
      <c r="W750" s="50"/>
      <c r="X750" s="39"/>
      <c r="AB750" s="50"/>
    </row>
    <row r="751" spans="21:28" hidden="1" x14ac:dyDescent="0.2">
      <c r="U751" s="53"/>
      <c r="V751" s="53"/>
      <c r="W751" s="50"/>
      <c r="X751" s="39"/>
      <c r="AB751" s="50"/>
    </row>
    <row r="752" spans="21:28" hidden="1" x14ac:dyDescent="0.2">
      <c r="U752" s="53"/>
      <c r="V752" s="53"/>
      <c r="W752" s="50"/>
      <c r="X752" s="39"/>
      <c r="AB752" s="50"/>
    </row>
    <row r="753" spans="21:28" hidden="1" x14ac:dyDescent="0.2">
      <c r="U753" s="53"/>
      <c r="V753" s="53"/>
      <c r="W753" s="50"/>
      <c r="X753" s="39"/>
      <c r="AB753" s="50"/>
    </row>
    <row r="754" spans="21:28" hidden="1" x14ac:dyDescent="0.2">
      <c r="U754" s="53"/>
      <c r="V754" s="53"/>
      <c r="W754" s="50"/>
      <c r="X754" s="39"/>
      <c r="AB754" s="50"/>
    </row>
    <row r="755" spans="21:28" hidden="1" x14ac:dyDescent="0.2">
      <c r="U755" s="53"/>
      <c r="V755" s="53"/>
      <c r="W755" s="50"/>
      <c r="X755" s="39"/>
      <c r="AB755" s="50"/>
    </row>
    <row r="756" spans="21:28" hidden="1" x14ac:dyDescent="0.2">
      <c r="U756" s="53"/>
      <c r="V756" s="53"/>
      <c r="W756" s="50"/>
      <c r="X756" s="39"/>
      <c r="AB756" s="50"/>
    </row>
    <row r="757" spans="21:28" hidden="1" x14ac:dyDescent="0.2">
      <c r="U757" s="53"/>
      <c r="V757" s="53"/>
      <c r="W757" s="50"/>
      <c r="X757" s="39"/>
      <c r="AB757" s="50"/>
    </row>
    <row r="758" spans="21:28" hidden="1" x14ac:dyDescent="0.2">
      <c r="U758" s="53"/>
      <c r="V758" s="53"/>
      <c r="W758" s="50"/>
      <c r="X758" s="39"/>
      <c r="AB758" s="50"/>
    </row>
    <row r="759" spans="21:28" hidden="1" x14ac:dyDescent="0.2">
      <c r="U759" s="53"/>
      <c r="V759" s="53"/>
      <c r="W759" s="50"/>
      <c r="X759" s="39"/>
      <c r="AB759" s="50"/>
    </row>
    <row r="760" spans="21:28" hidden="1" x14ac:dyDescent="0.2">
      <c r="U760" s="53"/>
      <c r="V760" s="53"/>
      <c r="W760" s="50"/>
      <c r="X760" s="39"/>
      <c r="AB760" s="50"/>
    </row>
    <row r="761" spans="21:28" hidden="1" x14ac:dyDescent="0.2">
      <c r="U761" s="53"/>
      <c r="V761" s="53"/>
      <c r="W761" s="50"/>
      <c r="X761" s="39"/>
      <c r="AB761" s="50"/>
    </row>
    <row r="762" spans="21:28" hidden="1" x14ac:dyDescent="0.2">
      <c r="U762" s="53"/>
      <c r="V762" s="53"/>
      <c r="W762" s="50"/>
      <c r="X762" s="39"/>
      <c r="AB762" s="50"/>
    </row>
    <row r="763" spans="21:28" hidden="1" x14ac:dyDescent="0.2">
      <c r="U763" s="53"/>
      <c r="V763" s="53"/>
      <c r="W763" s="50"/>
      <c r="X763" s="39"/>
      <c r="AB763" s="50"/>
    </row>
    <row r="764" spans="21:28" hidden="1" x14ac:dyDescent="0.2">
      <c r="U764" s="53"/>
      <c r="V764" s="53"/>
      <c r="W764" s="50"/>
      <c r="X764" s="39"/>
      <c r="AB764" s="50"/>
    </row>
    <row r="765" spans="21:28" hidden="1" x14ac:dyDescent="0.2">
      <c r="U765" s="53"/>
      <c r="V765" s="53"/>
      <c r="W765" s="50"/>
      <c r="X765" s="39"/>
      <c r="AB765" s="50"/>
    </row>
    <row r="766" spans="21:28" hidden="1" x14ac:dyDescent="0.2">
      <c r="U766" s="53"/>
      <c r="V766" s="53"/>
      <c r="W766" s="50"/>
      <c r="X766" s="39"/>
      <c r="AB766" s="50"/>
    </row>
    <row r="767" spans="21:28" hidden="1" x14ac:dyDescent="0.2">
      <c r="U767" s="53"/>
      <c r="V767" s="53"/>
      <c r="W767" s="50"/>
      <c r="X767" s="39"/>
      <c r="AB767" s="50"/>
    </row>
    <row r="768" spans="21:28" hidden="1" x14ac:dyDescent="0.2">
      <c r="U768" s="53"/>
      <c r="V768" s="53"/>
      <c r="W768" s="50"/>
      <c r="X768" s="39"/>
      <c r="AB768" s="50"/>
    </row>
    <row r="769" spans="21:28" hidden="1" x14ac:dyDescent="0.2">
      <c r="U769" s="53"/>
      <c r="V769" s="53"/>
      <c r="W769" s="50"/>
      <c r="X769" s="39"/>
      <c r="AB769" s="50"/>
    </row>
    <row r="770" spans="21:28" hidden="1" x14ac:dyDescent="0.2">
      <c r="U770" s="53"/>
      <c r="V770" s="53"/>
      <c r="W770" s="50"/>
      <c r="X770" s="39"/>
      <c r="AB770" s="50"/>
    </row>
    <row r="771" spans="21:28" hidden="1" x14ac:dyDescent="0.2">
      <c r="U771" s="53"/>
      <c r="V771" s="53"/>
      <c r="W771" s="50"/>
      <c r="X771" s="39"/>
      <c r="AB771" s="50"/>
    </row>
    <row r="772" spans="21:28" hidden="1" x14ac:dyDescent="0.2">
      <c r="U772" s="53"/>
      <c r="V772" s="53"/>
      <c r="W772" s="50"/>
      <c r="X772" s="39"/>
      <c r="AB772" s="50"/>
    </row>
    <row r="773" spans="21:28" hidden="1" x14ac:dyDescent="0.2">
      <c r="U773" s="53"/>
      <c r="V773" s="53"/>
      <c r="W773" s="50"/>
      <c r="X773" s="39"/>
      <c r="AB773" s="50"/>
    </row>
    <row r="774" spans="21:28" hidden="1" x14ac:dyDescent="0.2">
      <c r="U774" s="53"/>
      <c r="V774" s="53"/>
      <c r="W774" s="50"/>
      <c r="X774" s="39"/>
      <c r="AB774" s="50"/>
    </row>
    <row r="775" spans="21:28" hidden="1" x14ac:dyDescent="0.2">
      <c r="U775" s="53"/>
      <c r="V775" s="53"/>
      <c r="W775" s="50"/>
      <c r="X775" s="39"/>
      <c r="AB775" s="50"/>
    </row>
    <row r="776" spans="21:28" hidden="1" x14ac:dyDescent="0.2">
      <c r="U776" s="53"/>
      <c r="V776" s="53"/>
      <c r="W776" s="50"/>
      <c r="X776" s="39"/>
      <c r="AB776" s="50"/>
    </row>
    <row r="777" spans="21:28" hidden="1" x14ac:dyDescent="0.2">
      <c r="U777" s="53"/>
      <c r="V777" s="53"/>
      <c r="W777" s="50"/>
      <c r="X777" s="39"/>
      <c r="AB777" s="50"/>
    </row>
    <row r="778" spans="21:28" hidden="1" x14ac:dyDescent="0.2">
      <c r="U778" s="53"/>
      <c r="V778" s="53"/>
      <c r="W778" s="50"/>
      <c r="X778" s="39"/>
      <c r="AB778" s="50"/>
    </row>
    <row r="779" spans="21:28" hidden="1" x14ac:dyDescent="0.2">
      <c r="U779" s="53"/>
      <c r="V779" s="53"/>
      <c r="W779" s="50"/>
      <c r="X779" s="39"/>
      <c r="AB779" s="50"/>
    </row>
    <row r="780" spans="21:28" hidden="1" x14ac:dyDescent="0.2">
      <c r="U780" s="53"/>
      <c r="V780" s="53"/>
      <c r="W780" s="50"/>
      <c r="X780" s="39"/>
      <c r="AB780" s="50"/>
    </row>
    <row r="781" spans="21:28" hidden="1" x14ac:dyDescent="0.2">
      <c r="U781" s="53"/>
      <c r="V781" s="53"/>
      <c r="W781" s="50"/>
      <c r="X781" s="39"/>
      <c r="AB781" s="50"/>
    </row>
    <row r="782" spans="21:28" hidden="1" x14ac:dyDescent="0.2">
      <c r="U782" s="53"/>
      <c r="V782" s="53"/>
      <c r="W782" s="50"/>
      <c r="X782" s="39"/>
      <c r="AB782" s="50"/>
    </row>
    <row r="783" spans="21:28" hidden="1" x14ac:dyDescent="0.2">
      <c r="U783" s="53"/>
      <c r="V783" s="53"/>
      <c r="W783" s="50"/>
      <c r="X783" s="39"/>
      <c r="AB783" s="50"/>
    </row>
    <row r="784" spans="21:28" hidden="1" x14ac:dyDescent="0.2">
      <c r="U784" s="53"/>
      <c r="V784" s="53"/>
      <c r="W784" s="50"/>
      <c r="X784" s="39"/>
      <c r="AB784" s="50"/>
    </row>
    <row r="785" spans="21:28" hidden="1" x14ac:dyDescent="0.2">
      <c r="U785" s="53"/>
      <c r="V785" s="53"/>
      <c r="W785" s="50"/>
      <c r="X785" s="39"/>
      <c r="AB785" s="50"/>
    </row>
    <row r="786" spans="21:28" hidden="1" x14ac:dyDescent="0.2">
      <c r="U786" s="53"/>
      <c r="V786" s="53"/>
      <c r="W786" s="50"/>
      <c r="X786" s="39"/>
      <c r="AB786" s="50"/>
    </row>
    <row r="787" spans="21:28" hidden="1" x14ac:dyDescent="0.2">
      <c r="U787" s="53"/>
      <c r="V787" s="53"/>
      <c r="W787" s="50"/>
      <c r="X787" s="39"/>
      <c r="AB787" s="50"/>
    </row>
    <row r="788" spans="21:28" hidden="1" x14ac:dyDescent="0.2">
      <c r="U788" s="53"/>
      <c r="V788" s="53"/>
      <c r="W788" s="50"/>
      <c r="X788" s="39"/>
      <c r="AB788" s="50"/>
    </row>
    <row r="789" spans="21:28" hidden="1" x14ac:dyDescent="0.2">
      <c r="U789" s="53"/>
      <c r="V789" s="53"/>
      <c r="W789" s="50"/>
      <c r="X789" s="39"/>
      <c r="AB789" s="50"/>
    </row>
    <row r="790" spans="21:28" hidden="1" x14ac:dyDescent="0.2">
      <c r="U790" s="53"/>
      <c r="V790" s="53"/>
      <c r="W790" s="50"/>
      <c r="X790" s="39"/>
      <c r="AB790" s="50"/>
    </row>
    <row r="791" spans="21:28" hidden="1" x14ac:dyDescent="0.2">
      <c r="U791" s="53"/>
      <c r="V791" s="53"/>
      <c r="W791" s="50"/>
      <c r="X791" s="39"/>
      <c r="AB791" s="50"/>
    </row>
    <row r="792" spans="21:28" hidden="1" x14ac:dyDescent="0.2">
      <c r="U792" s="53"/>
      <c r="V792" s="53"/>
      <c r="W792" s="50"/>
      <c r="X792" s="39"/>
      <c r="AB792" s="50"/>
    </row>
    <row r="793" spans="21:28" hidden="1" x14ac:dyDescent="0.2">
      <c r="U793" s="53"/>
      <c r="V793" s="53"/>
      <c r="W793" s="50"/>
      <c r="X793" s="39"/>
      <c r="AB793" s="50"/>
    </row>
    <row r="794" spans="21:28" hidden="1" x14ac:dyDescent="0.2">
      <c r="U794" s="53"/>
      <c r="V794" s="53"/>
      <c r="W794" s="50"/>
      <c r="X794" s="39"/>
      <c r="AB794" s="50"/>
    </row>
    <row r="795" spans="21:28" hidden="1" x14ac:dyDescent="0.2">
      <c r="U795" s="53"/>
      <c r="V795" s="53"/>
      <c r="W795" s="50"/>
      <c r="X795" s="39"/>
      <c r="AB795" s="50"/>
    </row>
    <row r="796" spans="21:28" hidden="1" x14ac:dyDescent="0.2">
      <c r="U796" s="53"/>
      <c r="V796" s="53"/>
      <c r="W796" s="50"/>
      <c r="X796" s="39"/>
      <c r="AB796" s="50"/>
    </row>
    <row r="797" spans="21:28" hidden="1" x14ac:dyDescent="0.2">
      <c r="U797" s="53"/>
      <c r="V797" s="53"/>
      <c r="W797" s="50"/>
      <c r="X797" s="39"/>
      <c r="AB797" s="50"/>
    </row>
    <row r="798" spans="21:28" hidden="1" x14ac:dyDescent="0.2">
      <c r="U798" s="53"/>
      <c r="V798" s="53"/>
      <c r="W798" s="50"/>
      <c r="X798" s="39"/>
      <c r="AB798" s="50"/>
    </row>
    <row r="799" spans="21:28" hidden="1" x14ac:dyDescent="0.2">
      <c r="U799" s="53"/>
      <c r="V799" s="53"/>
      <c r="W799" s="50"/>
      <c r="X799" s="39"/>
      <c r="AB799" s="50"/>
    </row>
    <row r="800" spans="21:28" hidden="1" x14ac:dyDescent="0.2">
      <c r="U800" s="53"/>
      <c r="V800" s="53"/>
      <c r="W800" s="50"/>
      <c r="X800" s="39"/>
      <c r="AB800" s="50"/>
    </row>
    <row r="801" spans="21:28" hidden="1" x14ac:dyDescent="0.2">
      <c r="U801" s="53"/>
      <c r="V801" s="53"/>
      <c r="W801" s="50"/>
      <c r="X801" s="39"/>
      <c r="AB801" s="50"/>
    </row>
    <row r="802" spans="21:28" hidden="1" x14ac:dyDescent="0.2">
      <c r="U802" s="53"/>
      <c r="V802" s="53"/>
      <c r="W802" s="50"/>
      <c r="X802" s="39"/>
      <c r="AB802" s="50"/>
    </row>
    <row r="803" spans="21:28" hidden="1" x14ac:dyDescent="0.2">
      <c r="U803" s="53"/>
      <c r="V803" s="53"/>
      <c r="W803" s="50"/>
      <c r="X803" s="39"/>
      <c r="AB803" s="50"/>
    </row>
    <row r="804" spans="21:28" hidden="1" x14ac:dyDescent="0.2">
      <c r="U804" s="53"/>
      <c r="V804" s="53"/>
      <c r="W804" s="50"/>
      <c r="X804" s="39"/>
      <c r="AB804" s="50"/>
    </row>
    <row r="805" spans="21:28" hidden="1" x14ac:dyDescent="0.2">
      <c r="U805" s="53"/>
      <c r="V805" s="53"/>
      <c r="W805" s="50"/>
      <c r="X805" s="39"/>
      <c r="AB805" s="50"/>
    </row>
    <row r="806" spans="21:28" hidden="1" x14ac:dyDescent="0.2">
      <c r="U806" s="53"/>
      <c r="V806" s="53"/>
      <c r="W806" s="50"/>
      <c r="X806" s="39"/>
      <c r="AB806" s="50"/>
    </row>
    <row r="807" spans="21:28" hidden="1" x14ac:dyDescent="0.2">
      <c r="U807" s="53"/>
      <c r="V807" s="53"/>
      <c r="W807" s="50"/>
      <c r="X807" s="39"/>
      <c r="AB807" s="50"/>
    </row>
    <row r="808" spans="21:28" hidden="1" x14ac:dyDescent="0.2">
      <c r="U808" s="53"/>
      <c r="V808" s="53"/>
      <c r="W808" s="50"/>
      <c r="X808" s="39"/>
      <c r="AB808" s="50"/>
    </row>
    <row r="809" spans="21:28" hidden="1" x14ac:dyDescent="0.2">
      <c r="U809" s="53"/>
      <c r="V809" s="53"/>
      <c r="W809" s="50"/>
      <c r="X809" s="39"/>
      <c r="AB809" s="50"/>
    </row>
    <row r="810" spans="21:28" hidden="1" x14ac:dyDescent="0.2">
      <c r="U810" s="53"/>
      <c r="V810" s="53"/>
      <c r="W810" s="50"/>
      <c r="X810" s="39"/>
      <c r="AB810" s="50"/>
    </row>
    <row r="811" spans="21:28" hidden="1" x14ac:dyDescent="0.2">
      <c r="U811" s="53"/>
      <c r="V811" s="53"/>
      <c r="W811" s="50"/>
      <c r="X811" s="39"/>
      <c r="AB811" s="50"/>
    </row>
    <row r="812" spans="21:28" hidden="1" x14ac:dyDescent="0.2">
      <c r="U812" s="53"/>
      <c r="V812" s="53"/>
      <c r="W812" s="50"/>
      <c r="X812" s="39"/>
      <c r="AB812" s="50"/>
    </row>
    <row r="813" spans="21:28" hidden="1" x14ac:dyDescent="0.2">
      <c r="U813" s="53"/>
      <c r="V813" s="53"/>
      <c r="W813" s="50"/>
      <c r="X813" s="39"/>
      <c r="AB813" s="50"/>
    </row>
    <row r="814" spans="21:28" hidden="1" x14ac:dyDescent="0.2">
      <c r="U814" s="53"/>
      <c r="V814" s="53"/>
      <c r="W814" s="50"/>
      <c r="X814" s="39"/>
      <c r="AB814" s="50"/>
    </row>
    <row r="815" spans="21:28" hidden="1" x14ac:dyDescent="0.2">
      <c r="U815" s="53"/>
      <c r="V815" s="53"/>
      <c r="W815" s="50"/>
      <c r="X815" s="39"/>
      <c r="AB815" s="50"/>
    </row>
    <row r="816" spans="21:28" hidden="1" x14ac:dyDescent="0.2">
      <c r="U816" s="53"/>
      <c r="V816" s="53"/>
      <c r="W816" s="50"/>
      <c r="X816" s="39"/>
      <c r="AB816" s="50"/>
    </row>
    <row r="817" spans="21:28" hidden="1" x14ac:dyDescent="0.2">
      <c r="U817" s="53"/>
      <c r="V817" s="53"/>
      <c r="W817" s="50"/>
      <c r="X817" s="39"/>
      <c r="AB817" s="50"/>
    </row>
    <row r="818" spans="21:28" hidden="1" x14ac:dyDescent="0.2">
      <c r="U818" s="53"/>
      <c r="V818" s="53"/>
      <c r="W818" s="50"/>
      <c r="X818" s="39"/>
      <c r="AB818" s="50"/>
    </row>
    <row r="819" spans="21:28" hidden="1" x14ac:dyDescent="0.2">
      <c r="U819" s="53"/>
      <c r="V819" s="53"/>
      <c r="W819" s="50"/>
      <c r="X819" s="39"/>
      <c r="AB819" s="50"/>
    </row>
    <row r="820" spans="21:28" hidden="1" x14ac:dyDescent="0.2">
      <c r="U820" s="53"/>
      <c r="V820" s="53"/>
      <c r="W820" s="50"/>
      <c r="X820" s="39"/>
      <c r="AB820" s="50"/>
    </row>
    <row r="821" spans="21:28" hidden="1" x14ac:dyDescent="0.2">
      <c r="U821" s="53"/>
      <c r="V821" s="53"/>
      <c r="W821" s="50"/>
      <c r="X821" s="39"/>
      <c r="AB821" s="50"/>
    </row>
    <row r="822" spans="21:28" hidden="1" x14ac:dyDescent="0.2">
      <c r="U822" s="53"/>
      <c r="V822" s="53"/>
      <c r="W822" s="50"/>
      <c r="X822" s="39"/>
      <c r="AB822" s="50"/>
    </row>
    <row r="823" spans="21:28" hidden="1" x14ac:dyDescent="0.2">
      <c r="U823" s="53"/>
      <c r="V823" s="53"/>
      <c r="W823" s="50"/>
      <c r="X823" s="39"/>
      <c r="AB823" s="50"/>
    </row>
    <row r="824" spans="21:28" hidden="1" x14ac:dyDescent="0.2">
      <c r="U824" s="53"/>
      <c r="V824" s="53"/>
      <c r="W824" s="50"/>
      <c r="X824" s="39"/>
      <c r="AB824" s="50"/>
    </row>
    <row r="825" spans="21:28" hidden="1" x14ac:dyDescent="0.2">
      <c r="U825" s="53"/>
      <c r="V825" s="53"/>
      <c r="W825" s="50"/>
      <c r="X825" s="39"/>
      <c r="AB825" s="50"/>
    </row>
    <row r="826" spans="21:28" hidden="1" x14ac:dyDescent="0.2">
      <c r="U826" s="53"/>
      <c r="V826" s="53"/>
      <c r="W826" s="50"/>
      <c r="X826" s="39"/>
      <c r="AB826" s="50"/>
    </row>
    <row r="827" spans="21:28" hidden="1" x14ac:dyDescent="0.2">
      <c r="U827" s="53"/>
      <c r="V827" s="53"/>
      <c r="W827" s="50"/>
      <c r="X827" s="39"/>
      <c r="AB827" s="50"/>
    </row>
    <row r="828" spans="21:28" hidden="1" x14ac:dyDescent="0.2">
      <c r="U828" s="53"/>
      <c r="V828" s="53"/>
      <c r="W828" s="50"/>
      <c r="X828" s="39"/>
      <c r="AB828" s="50"/>
    </row>
    <row r="829" spans="21:28" hidden="1" x14ac:dyDescent="0.2">
      <c r="U829" s="53"/>
      <c r="V829" s="53"/>
      <c r="W829" s="50"/>
      <c r="X829" s="39"/>
      <c r="AB829" s="50"/>
    </row>
    <row r="830" spans="21:28" hidden="1" x14ac:dyDescent="0.2">
      <c r="U830" s="53"/>
      <c r="V830" s="53"/>
      <c r="W830" s="50"/>
      <c r="X830" s="39"/>
      <c r="AB830" s="50"/>
    </row>
    <row r="831" spans="21:28" hidden="1" x14ac:dyDescent="0.2">
      <c r="U831" s="53"/>
      <c r="V831" s="53"/>
      <c r="W831" s="50"/>
      <c r="X831" s="39"/>
      <c r="AB831" s="50"/>
    </row>
    <row r="832" spans="21:28" hidden="1" x14ac:dyDescent="0.2">
      <c r="U832" s="53"/>
      <c r="V832" s="53"/>
      <c r="W832" s="50"/>
      <c r="X832" s="39"/>
      <c r="AB832" s="50"/>
    </row>
    <row r="833" spans="21:28" hidden="1" x14ac:dyDescent="0.2">
      <c r="U833" s="53"/>
      <c r="V833" s="53"/>
      <c r="W833" s="50"/>
      <c r="X833" s="39"/>
      <c r="AB833" s="50"/>
    </row>
    <row r="834" spans="21:28" hidden="1" x14ac:dyDescent="0.2">
      <c r="U834" s="53"/>
      <c r="V834" s="53"/>
      <c r="W834" s="50"/>
      <c r="X834" s="39"/>
      <c r="AB834" s="50"/>
    </row>
    <row r="835" spans="21:28" hidden="1" x14ac:dyDescent="0.2">
      <c r="U835" s="53"/>
      <c r="V835" s="53"/>
      <c r="W835" s="50"/>
      <c r="X835" s="39"/>
      <c r="AB835" s="50"/>
    </row>
    <row r="836" spans="21:28" hidden="1" x14ac:dyDescent="0.2">
      <c r="U836" s="53"/>
      <c r="V836" s="53"/>
      <c r="W836" s="50"/>
      <c r="X836" s="39"/>
      <c r="AB836" s="50"/>
    </row>
    <row r="837" spans="21:28" hidden="1" x14ac:dyDescent="0.2">
      <c r="U837" s="53"/>
      <c r="V837" s="53"/>
      <c r="W837" s="50"/>
      <c r="X837" s="39"/>
      <c r="AB837" s="50"/>
    </row>
    <row r="838" spans="21:28" hidden="1" x14ac:dyDescent="0.2">
      <c r="U838" s="53"/>
      <c r="V838" s="53"/>
      <c r="W838" s="50"/>
      <c r="X838" s="39"/>
      <c r="AB838" s="50"/>
    </row>
    <row r="839" spans="21:28" hidden="1" x14ac:dyDescent="0.2">
      <c r="U839" s="53"/>
      <c r="V839" s="53"/>
      <c r="W839" s="50"/>
      <c r="X839" s="39"/>
      <c r="AB839" s="50"/>
    </row>
    <row r="840" spans="21:28" hidden="1" x14ac:dyDescent="0.2">
      <c r="U840" s="53"/>
      <c r="V840" s="53"/>
      <c r="W840" s="50"/>
      <c r="X840" s="39"/>
      <c r="AB840" s="50"/>
    </row>
    <row r="841" spans="21:28" hidden="1" x14ac:dyDescent="0.2">
      <c r="U841" s="53"/>
      <c r="V841" s="53"/>
      <c r="W841" s="50"/>
      <c r="X841" s="39"/>
      <c r="AB841" s="50"/>
    </row>
    <row r="842" spans="21:28" hidden="1" x14ac:dyDescent="0.2">
      <c r="U842" s="53"/>
      <c r="V842" s="53"/>
      <c r="W842" s="50"/>
      <c r="X842" s="39"/>
      <c r="AB842" s="50"/>
    </row>
    <row r="843" spans="21:28" hidden="1" x14ac:dyDescent="0.2">
      <c r="U843" s="53"/>
      <c r="V843" s="53"/>
      <c r="W843" s="50"/>
      <c r="X843" s="39"/>
      <c r="AB843" s="50"/>
    </row>
    <row r="844" spans="21:28" hidden="1" x14ac:dyDescent="0.2">
      <c r="U844" s="53"/>
      <c r="V844" s="53"/>
      <c r="W844" s="50"/>
      <c r="X844" s="39"/>
      <c r="AB844" s="50"/>
    </row>
    <row r="845" spans="21:28" hidden="1" x14ac:dyDescent="0.2">
      <c r="U845" s="53"/>
      <c r="V845" s="53"/>
      <c r="W845" s="50"/>
      <c r="X845" s="39"/>
      <c r="AB845" s="50"/>
    </row>
    <row r="846" spans="21:28" hidden="1" x14ac:dyDescent="0.2">
      <c r="U846" s="53"/>
      <c r="V846" s="53"/>
      <c r="W846" s="50"/>
      <c r="X846" s="39"/>
      <c r="AB846" s="50"/>
    </row>
    <row r="847" spans="21:28" hidden="1" x14ac:dyDescent="0.2">
      <c r="U847" s="53"/>
      <c r="V847" s="53"/>
      <c r="W847" s="50"/>
      <c r="X847" s="39"/>
      <c r="AB847" s="50"/>
    </row>
    <row r="848" spans="21:28" hidden="1" x14ac:dyDescent="0.2">
      <c r="U848" s="53"/>
      <c r="V848" s="53"/>
      <c r="W848" s="50"/>
      <c r="X848" s="39"/>
      <c r="AB848" s="50"/>
    </row>
    <row r="849" spans="21:28" hidden="1" x14ac:dyDescent="0.2">
      <c r="U849" s="53"/>
      <c r="V849" s="53"/>
      <c r="W849" s="50"/>
      <c r="X849" s="39"/>
      <c r="AB849" s="50"/>
    </row>
    <row r="850" spans="21:28" hidden="1" x14ac:dyDescent="0.2">
      <c r="U850" s="53"/>
      <c r="V850" s="53"/>
      <c r="W850" s="50"/>
      <c r="X850" s="39"/>
      <c r="AB850" s="50"/>
    </row>
    <row r="851" spans="21:28" hidden="1" x14ac:dyDescent="0.2">
      <c r="U851" s="53"/>
      <c r="V851" s="53"/>
      <c r="W851" s="50"/>
      <c r="X851" s="39"/>
      <c r="AB851" s="50"/>
    </row>
    <row r="852" spans="21:28" hidden="1" x14ac:dyDescent="0.2">
      <c r="U852" s="53"/>
      <c r="V852" s="53"/>
      <c r="W852" s="50"/>
      <c r="X852" s="39"/>
      <c r="AB852" s="50"/>
    </row>
    <row r="853" spans="21:28" hidden="1" x14ac:dyDescent="0.2">
      <c r="U853" s="53"/>
      <c r="V853" s="53"/>
      <c r="W853" s="50"/>
      <c r="X853" s="39"/>
      <c r="AB853" s="50"/>
    </row>
    <row r="854" spans="21:28" hidden="1" x14ac:dyDescent="0.2">
      <c r="U854" s="53"/>
      <c r="V854" s="53"/>
      <c r="W854" s="50"/>
      <c r="X854" s="39"/>
      <c r="AB854" s="50"/>
    </row>
    <row r="855" spans="21:28" hidden="1" x14ac:dyDescent="0.2">
      <c r="U855" s="53"/>
      <c r="V855" s="53"/>
      <c r="W855" s="50"/>
      <c r="X855" s="39"/>
      <c r="AB855" s="50"/>
    </row>
    <row r="856" spans="21:28" hidden="1" x14ac:dyDescent="0.2">
      <c r="U856" s="53"/>
      <c r="V856" s="53"/>
      <c r="W856" s="50"/>
      <c r="X856" s="39"/>
      <c r="AB856" s="50"/>
    </row>
    <row r="857" spans="21:28" hidden="1" x14ac:dyDescent="0.2">
      <c r="U857" s="53"/>
      <c r="V857" s="53"/>
      <c r="W857" s="50"/>
      <c r="X857" s="39"/>
      <c r="AB857" s="50"/>
    </row>
    <row r="858" spans="21:28" hidden="1" x14ac:dyDescent="0.2">
      <c r="U858" s="53"/>
      <c r="V858" s="53"/>
      <c r="W858" s="50"/>
      <c r="X858" s="39"/>
      <c r="AB858" s="50"/>
    </row>
    <row r="859" spans="21:28" hidden="1" x14ac:dyDescent="0.2">
      <c r="U859" s="53"/>
      <c r="V859" s="53"/>
      <c r="W859" s="50"/>
      <c r="X859" s="39"/>
      <c r="AB859" s="50"/>
    </row>
    <row r="860" spans="21:28" hidden="1" x14ac:dyDescent="0.2">
      <c r="U860" s="53"/>
      <c r="V860" s="53"/>
      <c r="W860" s="50"/>
      <c r="X860" s="39"/>
      <c r="AB860" s="50"/>
    </row>
    <row r="861" spans="21:28" hidden="1" x14ac:dyDescent="0.2">
      <c r="U861" s="53"/>
      <c r="V861" s="53"/>
      <c r="W861" s="50"/>
      <c r="X861" s="39"/>
      <c r="AB861" s="50"/>
    </row>
    <row r="862" spans="21:28" hidden="1" x14ac:dyDescent="0.2">
      <c r="U862" s="53"/>
      <c r="V862" s="53"/>
      <c r="W862" s="50"/>
      <c r="X862" s="39"/>
      <c r="AB862" s="50"/>
    </row>
    <row r="863" spans="21:28" hidden="1" x14ac:dyDescent="0.2">
      <c r="U863" s="53"/>
      <c r="V863" s="53"/>
      <c r="W863" s="50"/>
      <c r="X863" s="39"/>
      <c r="AB863" s="50"/>
    </row>
    <row r="864" spans="21:28" hidden="1" x14ac:dyDescent="0.2">
      <c r="U864" s="53"/>
      <c r="V864" s="53"/>
      <c r="W864" s="50"/>
      <c r="X864" s="39"/>
      <c r="AB864" s="50"/>
    </row>
    <row r="865" spans="21:28" hidden="1" x14ac:dyDescent="0.2">
      <c r="U865" s="53"/>
      <c r="V865" s="53"/>
      <c r="W865" s="50"/>
      <c r="X865" s="39"/>
      <c r="AB865" s="50"/>
    </row>
    <row r="866" spans="21:28" hidden="1" x14ac:dyDescent="0.2">
      <c r="U866" s="53"/>
      <c r="V866" s="53"/>
      <c r="W866" s="50"/>
      <c r="X866" s="39"/>
      <c r="AB866" s="50"/>
    </row>
    <row r="867" spans="21:28" hidden="1" x14ac:dyDescent="0.2">
      <c r="U867" s="53"/>
      <c r="V867" s="53"/>
      <c r="W867" s="50"/>
      <c r="X867" s="39"/>
      <c r="AB867" s="50"/>
    </row>
    <row r="868" spans="21:28" hidden="1" x14ac:dyDescent="0.2">
      <c r="U868" s="53"/>
      <c r="V868" s="53"/>
      <c r="W868" s="50"/>
      <c r="X868" s="39"/>
      <c r="AB868" s="50"/>
    </row>
    <row r="869" spans="21:28" hidden="1" x14ac:dyDescent="0.2">
      <c r="U869" s="53"/>
      <c r="V869" s="53"/>
      <c r="W869" s="50"/>
      <c r="X869" s="39"/>
      <c r="AB869" s="50"/>
    </row>
    <row r="870" spans="21:28" hidden="1" x14ac:dyDescent="0.2">
      <c r="U870" s="53"/>
      <c r="V870" s="53"/>
      <c r="W870" s="50"/>
      <c r="X870" s="39"/>
      <c r="AB870" s="50"/>
    </row>
    <row r="871" spans="21:28" hidden="1" x14ac:dyDescent="0.2">
      <c r="U871" s="53"/>
      <c r="V871" s="53"/>
      <c r="W871" s="50"/>
      <c r="X871" s="39"/>
      <c r="AB871" s="50"/>
    </row>
    <row r="872" spans="21:28" hidden="1" x14ac:dyDescent="0.2">
      <c r="U872" s="53"/>
      <c r="V872" s="53"/>
      <c r="W872" s="50"/>
      <c r="X872" s="39"/>
      <c r="AB872" s="50"/>
    </row>
    <row r="873" spans="21:28" hidden="1" x14ac:dyDescent="0.2">
      <c r="U873" s="53"/>
      <c r="V873" s="53"/>
      <c r="W873" s="50"/>
      <c r="X873" s="39"/>
      <c r="AB873" s="50"/>
    </row>
    <row r="874" spans="21:28" hidden="1" x14ac:dyDescent="0.2">
      <c r="U874" s="53"/>
      <c r="V874" s="53"/>
      <c r="W874" s="50"/>
      <c r="X874" s="39"/>
      <c r="AB874" s="50"/>
    </row>
    <row r="875" spans="21:28" hidden="1" x14ac:dyDescent="0.2">
      <c r="U875" s="53"/>
      <c r="V875" s="53"/>
      <c r="W875" s="50"/>
      <c r="X875" s="39"/>
      <c r="AB875" s="50"/>
    </row>
    <row r="876" spans="21:28" hidden="1" x14ac:dyDescent="0.2">
      <c r="U876" s="53"/>
      <c r="V876" s="53"/>
      <c r="W876" s="50"/>
      <c r="X876" s="39"/>
      <c r="AB876" s="50"/>
    </row>
    <row r="877" spans="21:28" hidden="1" x14ac:dyDescent="0.2">
      <c r="U877" s="53"/>
      <c r="V877" s="53"/>
      <c r="W877" s="50"/>
      <c r="X877" s="39"/>
      <c r="AB877" s="50"/>
    </row>
    <row r="878" spans="21:28" hidden="1" x14ac:dyDescent="0.2">
      <c r="U878" s="53"/>
      <c r="V878" s="53"/>
      <c r="W878" s="50"/>
      <c r="X878" s="39"/>
      <c r="AB878" s="50"/>
    </row>
    <row r="879" spans="21:28" hidden="1" x14ac:dyDescent="0.2">
      <c r="U879" s="53"/>
      <c r="V879" s="53"/>
      <c r="W879" s="50"/>
      <c r="X879" s="39"/>
      <c r="AB879" s="50"/>
    </row>
    <row r="880" spans="21:28" hidden="1" x14ac:dyDescent="0.2">
      <c r="U880" s="53"/>
      <c r="V880" s="53"/>
      <c r="W880" s="50"/>
      <c r="X880" s="39"/>
      <c r="AB880" s="50"/>
    </row>
    <row r="881" spans="21:28" hidden="1" x14ac:dyDescent="0.2">
      <c r="U881" s="53"/>
      <c r="V881" s="53"/>
      <c r="W881" s="50"/>
      <c r="X881" s="39"/>
      <c r="AB881" s="50"/>
    </row>
    <row r="882" spans="21:28" hidden="1" x14ac:dyDescent="0.2">
      <c r="U882" s="53"/>
      <c r="V882" s="53"/>
      <c r="W882" s="50"/>
      <c r="X882" s="39"/>
      <c r="AB882" s="50"/>
    </row>
    <row r="883" spans="21:28" hidden="1" x14ac:dyDescent="0.2">
      <c r="U883" s="53"/>
      <c r="V883" s="53"/>
      <c r="W883" s="50"/>
      <c r="X883" s="39"/>
      <c r="AB883" s="50"/>
    </row>
    <row r="884" spans="21:28" hidden="1" x14ac:dyDescent="0.2">
      <c r="U884" s="53"/>
      <c r="V884" s="53"/>
      <c r="W884" s="50"/>
      <c r="X884" s="39"/>
      <c r="AB884" s="50"/>
    </row>
    <row r="885" spans="21:28" hidden="1" x14ac:dyDescent="0.2">
      <c r="U885" s="53"/>
      <c r="V885" s="53"/>
      <c r="W885" s="50"/>
      <c r="X885" s="39"/>
      <c r="AB885" s="50"/>
    </row>
    <row r="886" spans="21:28" hidden="1" x14ac:dyDescent="0.2">
      <c r="U886" s="53"/>
      <c r="V886" s="53"/>
      <c r="W886" s="50"/>
      <c r="X886" s="39"/>
      <c r="AB886" s="50"/>
    </row>
    <row r="887" spans="21:28" hidden="1" x14ac:dyDescent="0.2">
      <c r="U887" s="53"/>
      <c r="V887" s="53"/>
      <c r="W887" s="50"/>
      <c r="X887" s="39"/>
      <c r="AB887" s="50"/>
    </row>
    <row r="888" spans="21:28" hidden="1" x14ac:dyDescent="0.2">
      <c r="U888" s="53"/>
      <c r="V888" s="53"/>
      <c r="W888" s="50"/>
      <c r="X888" s="39"/>
      <c r="AB888" s="50"/>
    </row>
    <row r="889" spans="21:28" hidden="1" x14ac:dyDescent="0.2">
      <c r="U889" s="53"/>
      <c r="V889" s="53"/>
      <c r="W889" s="50"/>
      <c r="X889" s="39"/>
      <c r="AB889" s="50"/>
    </row>
    <row r="890" spans="21:28" hidden="1" x14ac:dyDescent="0.2">
      <c r="U890" s="53"/>
      <c r="V890" s="53"/>
      <c r="W890" s="50"/>
      <c r="X890" s="39"/>
      <c r="AB890" s="50"/>
    </row>
    <row r="891" spans="21:28" hidden="1" x14ac:dyDescent="0.2">
      <c r="U891" s="53"/>
      <c r="V891" s="53"/>
      <c r="W891" s="50"/>
      <c r="X891" s="39"/>
      <c r="AB891" s="50"/>
    </row>
    <row r="892" spans="21:28" hidden="1" x14ac:dyDescent="0.2">
      <c r="U892" s="53"/>
      <c r="V892" s="53"/>
      <c r="W892" s="50"/>
      <c r="X892" s="39"/>
      <c r="AB892" s="50"/>
    </row>
    <row r="893" spans="21:28" hidden="1" x14ac:dyDescent="0.2">
      <c r="U893" s="53"/>
      <c r="V893" s="53"/>
      <c r="W893" s="50"/>
      <c r="X893" s="39"/>
      <c r="AB893" s="50"/>
    </row>
    <row r="894" spans="21:28" hidden="1" x14ac:dyDescent="0.2">
      <c r="U894" s="53"/>
      <c r="V894" s="53"/>
      <c r="W894" s="50"/>
      <c r="X894" s="39"/>
      <c r="AB894" s="50"/>
    </row>
    <row r="895" spans="21:28" hidden="1" x14ac:dyDescent="0.2">
      <c r="U895" s="53"/>
      <c r="V895" s="53"/>
      <c r="W895" s="50"/>
      <c r="X895" s="39"/>
      <c r="AB895" s="50"/>
    </row>
    <row r="896" spans="21:28" hidden="1" x14ac:dyDescent="0.2">
      <c r="U896" s="53"/>
      <c r="V896" s="53"/>
      <c r="W896" s="50"/>
      <c r="X896" s="39"/>
      <c r="AB896" s="50"/>
    </row>
    <row r="897" spans="21:28" hidden="1" x14ac:dyDescent="0.2">
      <c r="U897" s="53"/>
      <c r="V897" s="53"/>
      <c r="W897" s="50"/>
      <c r="X897" s="39"/>
      <c r="AB897" s="50"/>
    </row>
    <row r="898" spans="21:28" hidden="1" x14ac:dyDescent="0.2">
      <c r="U898" s="53"/>
      <c r="V898" s="53"/>
      <c r="W898" s="50"/>
      <c r="X898" s="39"/>
      <c r="AB898" s="50"/>
    </row>
    <row r="899" spans="21:28" hidden="1" x14ac:dyDescent="0.2">
      <c r="U899" s="53"/>
      <c r="V899" s="53"/>
      <c r="W899" s="50"/>
      <c r="X899" s="39"/>
      <c r="AB899" s="50"/>
    </row>
    <row r="900" spans="21:28" hidden="1" x14ac:dyDescent="0.2">
      <c r="U900" s="53"/>
      <c r="V900" s="53"/>
      <c r="W900" s="50"/>
      <c r="X900" s="39"/>
      <c r="AB900" s="50"/>
    </row>
    <row r="901" spans="21:28" hidden="1" x14ac:dyDescent="0.2">
      <c r="U901" s="53"/>
      <c r="V901" s="53"/>
      <c r="W901" s="50"/>
      <c r="X901" s="39"/>
      <c r="AB901" s="50"/>
    </row>
    <row r="902" spans="21:28" hidden="1" x14ac:dyDescent="0.2">
      <c r="U902" s="53"/>
      <c r="V902" s="53"/>
      <c r="W902" s="50"/>
      <c r="X902" s="39"/>
      <c r="AB902" s="50"/>
    </row>
    <row r="903" spans="21:28" hidden="1" x14ac:dyDescent="0.2">
      <c r="U903" s="53"/>
      <c r="V903" s="53"/>
      <c r="W903" s="50"/>
      <c r="X903" s="39"/>
      <c r="AB903" s="50"/>
    </row>
    <row r="904" spans="21:28" hidden="1" x14ac:dyDescent="0.2">
      <c r="U904" s="53"/>
      <c r="V904" s="53"/>
      <c r="W904" s="50"/>
      <c r="X904" s="39"/>
      <c r="AB904" s="50"/>
    </row>
    <row r="905" spans="21:28" hidden="1" x14ac:dyDescent="0.2">
      <c r="U905" s="53"/>
      <c r="V905" s="53"/>
      <c r="W905" s="50"/>
      <c r="X905" s="39"/>
      <c r="AB905" s="50"/>
    </row>
    <row r="906" spans="21:28" hidden="1" x14ac:dyDescent="0.2">
      <c r="U906" s="53"/>
      <c r="V906" s="53"/>
      <c r="W906" s="50"/>
      <c r="X906" s="39"/>
      <c r="AB906" s="50"/>
    </row>
    <row r="907" spans="21:28" hidden="1" x14ac:dyDescent="0.2">
      <c r="U907" s="53"/>
      <c r="V907" s="53"/>
      <c r="W907" s="50"/>
      <c r="X907" s="39"/>
      <c r="AB907" s="50"/>
    </row>
    <row r="908" spans="21:28" hidden="1" x14ac:dyDescent="0.2">
      <c r="U908" s="53"/>
      <c r="V908" s="53"/>
      <c r="W908" s="50"/>
      <c r="X908" s="39"/>
      <c r="AB908" s="50"/>
    </row>
    <row r="909" spans="21:28" hidden="1" x14ac:dyDescent="0.2">
      <c r="U909" s="53"/>
      <c r="V909" s="53"/>
      <c r="W909" s="50"/>
      <c r="X909" s="39"/>
      <c r="AB909" s="50"/>
    </row>
    <row r="910" spans="21:28" hidden="1" x14ac:dyDescent="0.2">
      <c r="U910" s="53"/>
      <c r="V910" s="53"/>
      <c r="W910" s="50"/>
      <c r="X910" s="39"/>
      <c r="AB910" s="50"/>
    </row>
    <row r="911" spans="21:28" hidden="1" x14ac:dyDescent="0.2">
      <c r="U911" s="53"/>
      <c r="V911" s="53"/>
      <c r="W911" s="50"/>
      <c r="X911" s="39"/>
      <c r="AB911" s="50"/>
    </row>
    <row r="912" spans="21:28" hidden="1" x14ac:dyDescent="0.2">
      <c r="U912" s="53"/>
      <c r="V912" s="53"/>
      <c r="W912" s="50"/>
      <c r="X912" s="39"/>
      <c r="AB912" s="50"/>
    </row>
    <row r="913" spans="21:28" hidden="1" x14ac:dyDescent="0.2">
      <c r="U913" s="53"/>
      <c r="V913" s="53"/>
      <c r="W913" s="50"/>
      <c r="X913" s="39"/>
      <c r="AB913" s="50"/>
    </row>
    <row r="914" spans="21:28" hidden="1" x14ac:dyDescent="0.2">
      <c r="U914" s="53"/>
      <c r="V914" s="53"/>
      <c r="W914" s="50"/>
      <c r="X914" s="39"/>
      <c r="AB914" s="50"/>
    </row>
    <row r="915" spans="21:28" hidden="1" x14ac:dyDescent="0.2">
      <c r="U915" s="53"/>
      <c r="V915" s="53"/>
      <c r="W915" s="50"/>
      <c r="X915" s="39"/>
      <c r="AB915" s="50"/>
    </row>
    <row r="916" spans="21:28" hidden="1" x14ac:dyDescent="0.2">
      <c r="U916" s="53"/>
      <c r="V916" s="53"/>
      <c r="W916" s="50"/>
      <c r="X916" s="39"/>
      <c r="AB916" s="50"/>
    </row>
    <row r="917" spans="21:28" hidden="1" x14ac:dyDescent="0.2">
      <c r="U917" s="53"/>
      <c r="V917" s="53"/>
      <c r="W917" s="50"/>
      <c r="X917" s="39"/>
      <c r="AB917" s="50"/>
    </row>
    <row r="918" spans="21:28" hidden="1" x14ac:dyDescent="0.2">
      <c r="U918" s="53"/>
      <c r="V918" s="53"/>
      <c r="W918" s="50"/>
      <c r="X918" s="39"/>
      <c r="AB918" s="50"/>
    </row>
    <row r="919" spans="21:28" hidden="1" x14ac:dyDescent="0.2">
      <c r="U919" s="53"/>
      <c r="V919" s="53"/>
      <c r="W919" s="50"/>
      <c r="X919" s="39"/>
      <c r="AB919" s="50"/>
    </row>
    <row r="920" spans="21:28" hidden="1" x14ac:dyDescent="0.2">
      <c r="U920" s="53"/>
      <c r="V920" s="53"/>
      <c r="W920" s="50"/>
      <c r="X920" s="39"/>
      <c r="AB920" s="50"/>
    </row>
    <row r="921" spans="21:28" hidden="1" x14ac:dyDescent="0.2">
      <c r="U921" s="53"/>
      <c r="V921" s="53"/>
      <c r="W921" s="50"/>
      <c r="X921" s="39"/>
      <c r="AB921" s="50"/>
    </row>
    <row r="922" spans="21:28" hidden="1" x14ac:dyDescent="0.2">
      <c r="U922" s="53"/>
      <c r="V922" s="53"/>
      <c r="W922" s="50"/>
      <c r="X922" s="39"/>
      <c r="AB922" s="50"/>
    </row>
    <row r="923" spans="21:28" hidden="1" x14ac:dyDescent="0.2">
      <c r="U923" s="53"/>
      <c r="V923" s="53"/>
      <c r="W923" s="50"/>
      <c r="X923" s="39"/>
      <c r="AB923" s="50"/>
    </row>
    <row r="924" spans="21:28" hidden="1" x14ac:dyDescent="0.2">
      <c r="U924" s="53"/>
      <c r="V924" s="53"/>
      <c r="W924" s="50"/>
      <c r="X924" s="39"/>
      <c r="AB924" s="50"/>
    </row>
    <row r="925" spans="21:28" hidden="1" x14ac:dyDescent="0.2">
      <c r="U925" s="53"/>
      <c r="V925" s="53"/>
      <c r="W925" s="50"/>
      <c r="X925" s="39"/>
      <c r="AB925" s="50"/>
    </row>
    <row r="926" spans="21:28" hidden="1" x14ac:dyDescent="0.2">
      <c r="U926" s="53"/>
      <c r="V926" s="53"/>
      <c r="W926" s="50"/>
      <c r="X926" s="39"/>
      <c r="AB926" s="50"/>
    </row>
    <row r="927" spans="21:28" hidden="1" x14ac:dyDescent="0.2">
      <c r="U927" s="53"/>
      <c r="V927" s="53"/>
      <c r="W927" s="50"/>
      <c r="X927" s="39"/>
      <c r="AB927" s="50"/>
    </row>
    <row r="928" spans="21:28" hidden="1" x14ac:dyDescent="0.2">
      <c r="U928" s="53"/>
      <c r="V928" s="53"/>
      <c r="W928" s="50"/>
      <c r="X928" s="39"/>
      <c r="AB928" s="50"/>
    </row>
    <row r="929" spans="21:28" hidden="1" x14ac:dyDescent="0.2">
      <c r="U929" s="53"/>
      <c r="V929" s="53"/>
      <c r="W929" s="50"/>
      <c r="X929" s="39"/>
      <c r="AB929" s="50"/>
    </row>
    <row r="930" spans="21:28" hidden="1" x14ac:dyDescent="0.2">
      <c r="U930" s="53"/>
      <c r="V930" s="53"/>
      <c r="W930" s="50"/>
      <c r="X930" s="39"/>
      <c r="AB930" s="50"/>
    </row>
    <row r="931" spans="21:28" hidden="1" x14ac:dyDescent="0.2">
      <c r="U931" s="53"/>
      <c r="V931" s="53"/>
      <c r="W931" s="50"/>
      <c r="X931" s="39"/>
      <c r="AB931" s="50"/>
    </row>
    <row r="932" spans="21:28" hidden="1" x14ac:dyDescent="0.2">
      <c r="U932" s="53"/>
      <c r="V932" s="53"/>
      <c r="W932" s="50"/>
      <c r="X932" s="39"/>
      <c r="AB932" s="50"/>
    </row>
    <row r="933" spans="21:28" hidden="1" x14ac:dyDescent="0.2">
      <c r="U933" s="53"/>
      <c r="V933" s="53"/>
      <c r="W933" s="50"/>
      <c r="X933" s="39"/>
      <c r="AB933" s="50"/>
    </row>
    <row r="934" spans="21:28" hidden="1" x14ac:dyDescent="0.2">
      <c r="U934" s="53"/>
      <c r="V934" s="53"/>
      <c r="W934" s="50"/>
      <c r="X934" s="39"/>
      <c r="AB934" s="50"/>
    </row>
    <row r="935" spans="21:28" hidden="1" x14ac:dyDescent="0.2">
      <c r="U935" s="53"/>
      <c r="V935" s="53"/>
      <c r="W935" s="50"/>
      <c r="X935" s="39"/>
      <c r="AB935" s="50"/>
    </row>
    <row r="936" spans="21:28" hidden="1" x14ac:dyDescent="0.2">
      <c r="U936" s="53"/>
      <c r="V936" s="53"/>
      <c r="W936" s="50"/>
      <c r="X936" s="39"/>
      <c r="AB936" s="50"/>
    </row>
    <row r="937" spans="21:28" hidden="1" x14ac:dyDescent="0.2">
      <c r="U937" s="53"/>
      <c r="V937" s="53"/>
      <c r="W937" s="50"/>
      <c r="X937" s="39"/>
      <c r="AB937" s="50"/>
    </row>
    <row r="938" spans="21:28" hidden="1" x14ac:dyDescent="0.2">
      <c r="U938" s="53"/>
      <c r="V938" s="53"/>
      <c r="W938" s="50"/>
      <c r="X938" s="39"/>
      <c r="AB938" s="50"/>
    </row>
    <row r="939" spans="21:28" hidden="1" x14ac:dyDescent="0.2">
      <c r="U939" s="53"/>
      <c r="V939" s="53"/>
      <c r="W939" s="50"/>
      <c r="X939" s="39"/>
      <c r="AB939" s="50"/>
    </row>
    <row r="940" spans="21:28" hidden="1" x14ac:dyDescent="0.2">
      <c r="U940" s="53"/>
      <c r="V940" s="53"/>
      <c r="W940" s="50"/>
      <c r="X940" s="39"/>
      <c r="AB940" s="50"/>
    </row>
    <row r="941" spans="21:28" hidden="1" x14ac:dyDescent="0.2">
      <c r="U941" s="53"/>
      <c r="V941" s="53"/>
      <c r="W941" s="50"/>
      <c r="X941" s="39"/>
      <c r="AB941" s="50"/>
    </row>
    <row r="942" spans="21:28" hidden="1" x14ac:dyDescent="0.2">
      <c r="U942" s="53"/>
      <c r="V942" s="53"/>
      <c r="W942" s="50"/>
      <c r="X942" s="39"/>
      <c r="AB942" s="50"/>
    </row>
    <row r="943" spans="21:28" hidden="1" x14ac:dyDescent="0.2">
      <c r="U943" s="53"/>
      <c r="V943" s="53"/>
      <c r="W943" s="50"/>
      <c r="X943" s="39"/>
      <c r="AB943" s="50"/>
    </row>
    <row r="944" spans="21:28" hidden="1" x14ac:dyDescent="0.2">
      <c r="U944" s="53"/>
      <c r="V944" s="53"/>
      <c r="W944" s="50"/>
      <c r="X944" s="39"/>
      <c r="AB944" s="50"/>
    </row>
    <row r="945" spans="21:28" hidden="1" x14ac:dyDescent="0.2">
      <c r="U945" s="53"/>
      <c r="V945" s="53"/>
      <c r="W945" s="50"/>
      <c r="X945" s="39"/>
      <c r="AB945" s="50"/>
    </row>
    <row r="946" spans="21:28" hidden="1" x14ac:dyDescent="0.2">
      <c r="U946" s="53"/>
      <c r="V946" s="53"/>
      <c r="W946" s="50"/>
      <c r="X946" s="39"/>
      <c r="AB946" s="50"/>
    </row>
    <row r="947" spans="21:28" hidden="1" x14ac:dyDescent="0.2">
      <c r="U947" s="53"/>
      <c r="V947" s="53"/>
      <c r="W947" s="50"/>
      <c r="X947" s="39"/>
      <c r="AB947" s="50"/>
    </row>
    <row r="948" spans="21:28" hidden="1" x14ac:dyDescent="0.2">
      <c r="U948" s="53"/>
      <c r="V948" s="53"/>
      <c r="W948" s="50"/>
      <c r="X948" s="39"/>
      <c r="AB948" s="50"/>
    </row>
    <row r="949" spans="21:28" hidden="1" x14ac:dyDescent="0.2">
      <c r="U949" s="53"/>
      <c r="V949" s="53"/>
      <c r="W949" s="50"/>
      <c r="X949" s="39"/>
      <c r="AB949" s="50"/>
    </row>
    <row r="950" spans="21:28" hidden="1" x14ac:dyDescent="0.2">
      <c r="U950" s="53"/>
      <c r="V950" s="53"/>
      <c r="W950" s="50"/>
      <c r="X950" s="39"/>
      <c r="AB950" s="50"/>
    </row>
    <row r="951" spans="21:28" hidden="1" x14ac:dyDescent="0.2">
      <c r="U951" s="53"/>
      <c r="V951" s="53"/>
      <c r="W951" s="50"/>
      <c r="X951" s="39"/>
      <c r="AB951" s="50"/>
    </row>
    <row r="952" spans="21:28" hidden="1" x14ac:dyDescent="0.2">
      <c r="U952" s="53"/>
      <c r="V952" s="53"/>
      <c r="W952" s="50"/>
      <c r="X952" s="39"/>
      <c r="AB952" s="50"/>
    </row>
    <row r="953" spans="21:28" hidden="1" x14ac:dyDescent="0.2">
      <c r="U953" s="53"/>
      <c r="V953" s="53"/>
      <c r="W953" s="50"/>
      <c r="X953" s="39"/>
      <c r="AB953" s="50"/>
    </row>
    <row r="954" spans="21:28" hidden="1" x14ac:dyDescent="0.2">
      <c r="U954" s="53"/>
      <c r="V954" s="53"/>
      <c r="W954" s="50"/>
      <c r="X954" s="39"/>
      <c r="AB954" s="50"/>
    </row>
    <row r="955" spans="21:28" hidden="1" x14ac:dyDescent="0.2">
      <c r="U955" s="53"/>
      <c r="V955" s="53"/>
      <c r="W955" s="50"/>
      <c r="X955" s="39"/>
      <c r="AB955" s="50"/>
    </row>
    <row r="956" spans="21:28" hidden="1" x14ac:dyDescent="0.2">
      <c r="U956" s="53"/>
      <c r="V956" s="53"/>
      <c r="W956" s="50"/>
      <c r="X956" s="39"/>
      <c r="AB956" s="50"/>
    </row>
    <row r="957" spans="21:28" hidden="1" x14ac:dyDescent="0.2">
      <c r="U957" s="53"/>
      <c r="V957" s="53"/>
      <c r="W957" s="50"/>
      <c r="X957" s="39"/>
      <c r="AB957" s="50"/>
    </row>
    <row r="958" spans="21:28" hidden="1" x14ac:dyDescent="0.2">
      <c r="U958" s="53"/>
      <c r="V958" s="53"/>
      <c r="W958" s="50"/>
      <c r="X958" s="39"/>
      <c r="AB958" s="50"/>
    </row>
    <row r="959" spans="21:28" hidden="1" x14ac:dyDescent="0.2">
      <c r="U959" s="53"/>
      <c r="V959" s="53"/>
      <c r="W959" s="50"/>
      <c r="X959" s="39"/>
      <c r="AB959" s="50"/>
    </row>
    <row r="960" spans="21:28" hidden="1" x14ac:dyDescent="0.2">
      <c r="U960" s="53"/>
      <c r="V960" s="53"/>
      <c r="W960" s="50"/>
      <c r="X960" s="39"/>
      <c r="AB960" s="50"/>
    </row>
    <row r="961" spans="21:28" hidden="1" x14ac:dyDescent="0.2">
      <c r="U961" s="53"/>
      <c r="V961" s="53"/>
      <c r="W961" s="50"/>
      <c r="X961" s="39"/>
      <c r="AB961" s="50"/>
    </row>
    <row r="962" spans="21:28" hidden="1" x14ac:dyDescent="0.2">
      <c r="U962" s="53"/>
      <c r="V962" s="53"/>
      <c r="W962" s="50"/>
      <c r="X962" s="39"/>
      <c r="AB962" s="50"/>
    </row>
    <row r="963" spans="21:28" hidden="1" x14ac:dyDescent="0.2">
      <c r="U963" s="53"/>
      <c r="V963" s="53"/>
      <c r="W963" s="50"/>
      <c r="X963" s="39"/>
      <c r="AB963" s="50"/>
    </row>
    <row r="964" spans="21:28" hidden="1" x14ac:dyDescent="0.2">
      <c r="U964" s="53"/>
      <c r="V964" s="53"/>
      <c r="W964" s="50"/>
      <c r="X964" s="39"/>
      <c r="AB964" s="50"/>
    </row>
    <row r="965" spans="21:28" hidden="1" x14ac:dyDescent="0.2">
      <c r="U965" s="53"/>
      <c r="V965" s="53"/>
      <c r="W965" s="50"/>
      <c r="X965" s="39"/>
      <c r="AB965" s="50"/>
    </row>
    <row r="966" spans="21:28" hidden="1" x14ac:dyDescent="0.2">
      <c r="U966" s="53"/>
      <c r="V966" s="53"/>
      <c r="W966" s="50"/>
      <c r="X966" s="39"/>
      <c r="AB966" s="50"/>
    </row>
    <row r="967" spans="21:28" hidden="1" x14ac:dyDescent="0.2">
      <c r="U967" s="53"/>
      <c r="V967" s="53"/>
      <c r="W967" s="50"/>
      <c r="X967" s="39"/>
      <c r="AB967" s="50"/>
    </row>
    <row r="968" spans="21:28" hidden="1" x14ac:dyDescent="0.2">
      <c r="U968" s="53"/>
      <c r="V968" s="53"/>
      <c r="W968" s="50"/>
      <c r="X968" s="39"/>
      <c r="AB968" s="50"/>
    </row>
    <row r="969" spans="21:28" hidden="1" x14ac:dyDescent="0.2">
      <c r="U969" s="53"/>
      <c r="V969" s="53"/>
      <c r="W969" s="50"/>
      <c r="X969" s="39"/>
      <c r="AB969" s="50"/>
    </row>
    <row r="970" spans="21:28" hidden="1" x14ac:dyDescent="0.2">
      <c r="U970" s="53"/>
      <c r="V970" s="53"/>
      <c r="W970" s="50"/>
      <c r="X970" s="39"/>
      <c r="AB970" s="50"/>
    </row>
    <row r="971" spans="21:28" hidden="1" x14ac:dyDescent="0.2">
      <c r="U971" s="53"/>
      <c r="V971" s="53"/>
      <c r="W971" s="50"/>
      <c r="X971" s="39"/>
      <c r="AB971" s="50"/>
    </row>
    <row r="972" spans="21:28" hidden="1" x14ac:dyDescent="0.2">
      <c r="U972" s="53"/>
      <c r="V972" s="53"/>
      <c r="W972" s="50"/>
      <c r="X972" s="39"/>
      <c r="AB972" s="50"/>
    </row>
    <row r="973" spans="21:28" hidden="1" x14ac:dyDescent="0.2">
      <c r="U973" s="53"/>
      <c r="V973" s="53"/>
      <c r="W973" s="50"/>
      <c r="X973" s="39"/>
      <c r="AB973" s="50"/>
    </row>
    <row r="974" spans="21:28" hidden="1" x14ac:dyDescent="0.2">
      <c r="U974" s="53"/>
      <c r="V974" s="53"/>
      <c r="W974" s="50"/>
      <c r="X974" s="39"/>
      <c r="AB974" s="50"/>
    </row>
    <row r="975" spans="21:28" hidden="1" x14ac:dyDescent="0.2">
      <c r="U975" s="53"/>
      <c r="V975" s="53"/>
      <c r="W975" s="50"/>
      <c r="X975" s="39"/>
      <c r="AB975" s="50"/>
    </row>
    <row r="976" spans="21:28" hidden="1" x14ac:dyDescent="0.2">
      <c r="U976" s="53"/>
      <c r="V976" s="53"/>
      <c r="W976" s="50"/>
      <c r="X976" s="39"/>
      <c r="AB976" s="50"/>
    </row>
    <row r="977" spans="21:28" hidden="1" x14ac:dyDescent="0.2">
      <c r="U977" s="53"/>
      <c r="V977" s="53"/>
      <c r="W977" s="50"/>
      <c r="X977" s="39"/>
      <c r="AB977" s="50"/>
    </row>
    <row r="978" spans="21:28" hidden="1" x14ac:dyDescent="0.2">
      <c r="U978" s="53"/>
      <c r="V978" s="53"/>
      <c r="W978" s="50"/>
      <c r="X978" s="39"/>
      <c r="AB978" s="50"/>
    </row>
    <row r="979" spans="21:28" hidden="1" x14ac:dyDescent="0.2">
      <c r="U979" s="53"/>
      <c r="V979" s="53"/>
      <c r="W979" s="50"/>
      <c r="X979" s="39"/>
      <c r="AB979" s="50"/>
    </row>
    <row r="980" spans="21:28" hidden="1" x14ac:dyDescent="0.2">
      <c r="U980" s="53"/>
      <c r="V980" s="53"/>
      <c r="W980" s="50"/>
      <c r="X980" s="39"/>
      <c r="AB980" s="50"/>
    </row>
    <row r="981" spans="21:28" hidden="1" x14ac:dyDescent="0.2">
      <c r="U981" s="53"/>
      <c r="V981" s="53"/>
      <c r="W981" s="50"/>
      <c r="X981" s="39"/>
      <c r="AB981" s="50"/>
    </row>
    <row r="982" spans="21:28" hidden="1" x14ac:dyDescent="0.2">
      <c r="U982" s="53"/>
      <c r="V982" s="53"/>
      <c r="W982" s="50"/>
      <c r="X982" s="39"/>
      <c r="AB982" s="50"/>
    </row>
    <row r="983" spans="21:28" hidden="1" x14ac:dyDescent="0.2">
      <c r="U983" s="53"/>
      <c r="V983" s="53"/>
      <c r="W983" s="50"/>
      <c r="X983" s="39"/>
      <c r="AB983" s="50"/>
    </row>
    <row r="984" spans="21:28" hidden="1" x14ac:dyDescent="0.2">
      <c r="U984" s="53"/>
      <c r="V984" s="53"/>
      <c r="W984" s="50"/>
      <c r="X984" s="39"/>
      <c r="AB984" s="50"/>
    </row>
    <row r="985" spans="21:28" hidden="1" x14ac:dyDescent="0.2">
      <c r="U985" s="53"/>
      <c r="V985" s="53"/>
      <c r="W985" s="50"/>
      <c r="X985" s="39"/>
      <c r="AB985" s="50"/>
    </row>
    <row r="986" spans="21:28" hidden="1" x14ac:dyDescent="0.2">
      <c r="U986" s="53"/>
      <c r="V986" s="53"/>
      <c r="W986" s="50"/>
      <c r="X986" s="39"/>
      <c r="AB986" s="50"/>
    </row>
    <row r="987" spans="21:28" hidden="1" x14ac:dyDescent="0.2">
      <c r="U987" s="53"/>
      <c r="V987" s="53"/>
      <c r="W987" s="50"/>
      <c r="X987" s="39"/>
      <c r="AB987" s="50"/>
    </row>
    <row r="988" spans="21:28" hidden="1" x14ac:dyDescent="0.2">
      <c r="U988" s="53"/>
      <c r="V988" s="53"/>
      <c r="W988" s="50"/>
      <c r="X988" s="39"/>
      <c r="AB988" s="50"/>
    </row>
    <row r="989" spans="21:28" hidden="1" x14ac:dyDescent="0.2">
      <c r="U989" s="53"/>
      <c r="V989" s="53"/>
      <c r="W989" s="50"/>
      <c r="X989" s="39"/>
      <c r="AB989" s="50"/>
    </row>
    <row r="990" spans="21:28" hidden="1" x14ac:dyDescent="0.2">
      <c r="U990" s="53"/>
      <c r="V990" s="53"/>
      <c r="W990" s="50"/>
      <c r="X990" s="39"/>
      <c r="AB990" s="50"/>
    </row>
    <row r="991" spans="21:28" hidden="1" x14ac:dyDescent="0.2">
      <c r="U991" s="53"/>
      <c r="V991" s="53"/>
      <c r="W991" s="50"/>
      <c r="X991" s="39"/>
      <c r="AB991" s="50"/>
    </row>
    <row r="992" spans="21:28" hidden="1" x14ac:dyDescent="0.2">
      <c r="U992" s="53"/>
      <c r="V992" s="53"/>
      <c r="W992" s="50"/>
      <c r="X992" s="39"/>
      <c r="AB992" s="50"/>
    </row>
    <row r="993" spans="21:28" hidden="1" x14ac:dyDescent="0.2">
      <c r="U993" s="53"/>
      <c r="V993" s="53"/>
      <c r="W993" s="50"/>
      <c r="X993" s="39"/>
      <c r="AB993" s="50"/>
    </row>
    <row r="994" spans="21:28" hidden="1" x14ac:dyDescent="0.2">
      <c r="U994" s="53"/>
      <c r="V994" s="53"/>
      <c r="W994" s="50"/>
      <c r="X994" s="39"/>
      <c r="AB994" s="50"/>
    </row>
    <row r="995" spans="21:28" hidden="1" x14ac:dyDescent="0.2">
      <c r="U995" s="53"/>
      <c r="V995" s="53"/>
      <c r="W995" s="50"/>
      <c r="X995" s="39"/>
      <c r="AB995" s="50"/>
    </row>
    <row r="996" spans="21:28" hidden="1" x14ac:dyDescent="0.2">
      <c r="U996" s="53"/>
      <c r="V996" s="53"/>
      <c r="W996" s="50"/>
      <c r="X996" s="39"/>
      <c r="AB996" s="50"/>
    </row>
    <row r="997" spans="21:28" hidden="1" x14ac:dyDescent="0.2">
      <c r="U997" s="53"/>
      <c r="V997" s="53"/>
      <c r="W997" s="50"/>
      <c r="X997" s="39"/>
      <c r="AB997" s="50"/>
    </row>
    <row r="998" spans="21:28" hidden="1" x14ac:dyDescent="0.2">
      <c r="U998" s="53"/>
      <c r="V998" s="53"/>
      <c r="W998" s="50"/>
      <c r="X998" s="39"/>
      <c r="AB998" s="50"/>
    </row>
    <row r="999" spans="21:28" hidden="1" x14ac:dyDescent="0.2">
      <c r="U999" s="53"/>
      <c r="V999" s="53"/>
      <c r="W999" s="50"/>
      <c r="X999" s="39"/>
      <c r="AB999" s="50"/>
    </row>
    <row r="1000" spans="21:28" hidden="1" x14ac:dyDescent="0.2">
      <c r="U1000" s="53"/>
      <c r="V1000" s="53"/>
      <c r="W1000" s="50"/>
      <c r="X1000" s="39"/>
      <c r="AB1000" s="50"/>
    </row>
    <row r="1001" spans="21:28" hidden="1" x14ac:dyDescent="0.2">
      <c r="U1001" s="53"/>
      <c r="V1001" s="53"/>
      <c r="W1001" s="50"/>
      <c r="X1001" s="39"/>
      <c r="AB1001" s="50"/>
    </row>
    <row r="1002" spans="21:28" hidden="1" x14ac:dyDescent="0.2">
      <c r="U1002" s="53"/>
      <c r="V1002" s="53"/>
      <c r="W1002" s="50"/>
      <c r="X1002" s="39"/>
      <c r="AB1002" s="50"/>
    </row>
    <row r="1003" spans="21:28" hidden="1" x14ac:dyDescent="0.2">
      <c r="U1003" s="53"/>
      <c r="V1003" s="53"/>
      <c r="W1003" s="50"/>
      <c r="X1003" s="39"/>
      <c r="AB1003" s="50"/>
    </row>
    <row r="1004" spans="21:28" hidden="1" x14ac:dyDescent="0.2">
      <c r="U1004" s="53"/>
      <c r="V1004" s="53"/>
      <c r="W1004" s="50"/>
      <c r="X1004" s="39"/>
      <c r="AB1004" s="50"/>
    </row>
    <row r="1005" spans="21:28" hidden="1" x14ac:dyDescent="0.2">
      <c r="U1005" s="53"/>
      <c r="V1005" s="53"/>
      <c r="W1005" s="50"/>
      <c r="X1005" s="39"/>
      <c r="AB1005" s="50"/>
    </row>
    <row r="1006" spans="21:28" hidden="1" x14ac:dyDescent="0.2">
      <c r="U1006" s="53"/>
      <c r="V1006" s="53"/>
      <c r="W1006" s="50"/>
      <c r="X1006" s="39"/>
      <c r="AB1006" s="50"/>
    </row>
    <row r="1007" spans="21:28" hidden="1" x14ac:dyDescent="0.2">
      <c r="U1007" s="53"/>
      <c r="V1007" s="53"/>
      <c r="W1007" s="50"/>
      <c r="X1007" s="39"/>
      <c r="AB1007" s="50"/>
    </row>
    <row r="1008" spans="21:28" hidden="1" x14ac:dyDescent="0.2">
      <c r="U1008" s="53"/>
      <c r="V1008" s="53"/>
      <c r="W1008" s="50"/>
      <c r="X1008" s="39"/>
      <c r="AB1008" s="50"/>
    </row>
    <row r="1009" spans="21:28" hidden="1" x14ac:dyDescent="0.2">
      <c r="U1009" s="53"/>
      <c r="V1009" s="53"/>
      <c r="W1009" s="50"/>
      <c r="X1009" s="39"/>
      <c r="AB1009" s="50"/>
    </row>
    <row r="1010" spans="21:28" hidden="1" x14ac:dyDescent="0.2">
      <c r="U1010" s="53"/>
      <c r="V1010" s="53"/>
      <c r="W1010" s="50"/>
      <c r="X1010" s="39"/>
      <c r="AB1010" s="50"/>
    </row>
    <row r="1011" spans="21:28" hidden="1" x14ac:dyDescent="0.2">
      <c r="U1011" s="53"/>
      <c r="V1011" s="53"/>
      <c r="W1011" s="50"/>
      <c r="X1011" s="39"/>
      <c r="AB1011" s="50"/>
    </row>
    <row r="1012" spans="21:28" hidden="1" x14ac:dyDescent="0.2">
      <c r="U1012" s="53"/>
      <c r="V1012" s="53"/>
      <c r="W1012" s="50"/>
      <c r="X1012" s="39"/>
      <c r="AB1012" s="50"/>
    </row>
    <row r="1013" spans="21:28" hidden="1" x14ac:dyDescent="0.2">
      <c r="U1013" s="53"/>
      <c r="V1013" s="53"/>
      <c r="W1013" s="50"/>
      <c r="X1013" s="39"/>
      <c r="AB1013" s="50"/>
    </row>
    <row r="1014" spans="21:28" hidden="1" x14ac:dyDescent="0.2">
      <c r="U1014" s="53"/>
      <c r="V1014" s="53"/>
      <c r="W1014" s="50"/>
      <c r="X1014" s="39"/>
      <c r="AB1014" s="50"/>
    </row>
    <row r="1015" spans="21:28" hidden="1" x14ac:dyDescent="0.2">
      <c r="U1015" s="53"/>
      <c r="V1015" s="53"/>
      <c r="W1015" s="50"/>
      <c r="X1015" s="39"/>
      <c r="AB1015" s="50"/>
    </row>
    <row r="1016" spans="21:28" hidden="1" x14ac:dyDescent="0.2">
      <c r="U1016" s="53"/>
      <c r="V1016" s="53"/>
      <c r="W1016" s="50"/>
      <c r="X1016" s="39"/>
      <c r="AB1016" s="50"/>
    </row>
    <row r="1017" spans="21:28" hidden="1" x14ac:dyDescent="0.2">
      <c r="U1017" s="53"/>
      <c r="V1017" s="53"/>
      <c r="W1017" s="50"/>
      <c r="X1017" s="39"/>
      <c r="AB1017" s="50"/>
    </row>
    <row r="1018" spans="21:28" hidden="1" x14ac:dyDescent="0.2">
      <c r="U1018" s="53"/>
      <c r="V1018" s="53"/>
      <c r="W1018" s="50"/>
      <c r="X1018" s="39"/>
      <c r="AB1018" s="50"/>
    </row>
    <row r="1019" spans="21:28" hidden="1" x14ac:dyDescent="0.2">
      <c r="U1019" s="53"/>
      <c r="V1019" s="53"/>
      <c r="W1019" s="50"/>
      <c r="X1019" s="39"/>
      <c r="AB1019" s="50"/>
    </row>
    <row r="1020" spans="21:28" hidden="1" x14ac:dyDescent="0.2">
      <c r="U1020" s="53"/>
      <c r="V1020" s="53"/>
      <c r="W1020" s="50"/>
      <c r="X1020" s="39"/>
      <c r="AB1020" s="50"/>
    </row>
    <row r="1021" spans="21:28" hidden="1" x14ac:dyDescent="0.2">
      <c r="U1021" s="53"/>
      <c r="V1021" s="53"/>
      <c r="W1021" s="50"/>
      <c r="X1021" s="39"/>
      <c r="AB1021" s="50"/>
    </row>
    <row r="1022" spans="21:28" hidden="1" x14ac:dyDescent="0.2">
      <c r="U1022" s="53"/>
      <c r="V1022" s="53"/>
      <c r="W1022" s="50"/>
      <c r="X1022" s="39"/>
      <c r="AB1022" s="50"/>
    </row>
    <row r="1023" spans="21:28" hidden="1" x14ac:dyDescent="0.2">
      <c r="U1023" s="53"/>
      <c r="V1023" s="53"/>
      <c r="W1023" s="50"/>
      <c r="X1023" s="39"/>
      <c r="AB1023" s="50"/>
    </row>
    <row r="1024" spans="21:28" hidden="1" x14ac:dyDescent="0.2">
      <c r="U1024" s="53"/>
      <c r="V1024" s="53"/>
      <c r="W1024" s="50"/>
      <c r="X1024" s="39"/>
      <c r="AB1024" s="50"/>
    </row>
    <row r="1025" spans="21:28" hidden="1" x14ac:dyDescent="0.2">
      <c r="U1025" s="53"/>
      <c r="V1025" s="53"/>
      <c r="W1025" s="50"/>
      <c r="X1025" s="39"/>
      <c r="AB1025" s="50"/>
    </row>
    <row r="1026" spans="21:28" hidden="1" x14ac:dyDescent="0.2">
      <c r="U1026" s="53"/>
      <c r="V1026" s="53"/>
      <c r="W1026" s="50"/>
      <c r="X1026" s="39"/>
      <c r="AB1026" s="50"/>
    </row>
    <row r="1027" spans="21:28" hidden="1" x14ac:dyDescent="0.2">
      <c r="U1027" s="53"/>
      <c r="V1027" s="53"/>
      <c r="W1027" s="50"/>
      <c r="X1027" s="39"/>
      <c r="AB1027" s="50"/>
    </row>
    <row r="1028" spans="21:28" hidden="1" x14ac:dyDescent="0.2">
      <c r="U1028" s="53"/>
      <c r="V1028" s="53"/>
      <c r="W1028" s="50"/>
      <c r="X1028" s="39"/>
      <c r="AB1028" s="50"/>
    </row>
    <row r="1029" spans="21:28" hidden="1" x14ac:dyDescent="0.2">
      <c r="U1029" s="53"/>
      <c r="V1029" s="53"/>
      <c r="W1029" s="50"/>
      <c r="X1029" s="39"/>
      <c r="AB1029" s="50"/>
    </row>
    <row r="1030" spans="21:28" hidden="1" x14ac:dyDescent="0.2">
      <c r="U1030" s="53"/>
      <c r="V1030" s="53"/>
      <c r="W1030" s="50"/>
      <c r="X1030" s="39"/>
      <c r="AB1030" s="50"/>
    </row>
    <row r="1031" spans="21:28" hidden="1" x14ac:dyDescent="0.2">
      <c r="U1031" s="53"/>
      <c r="V1031" s="53"/>
      <c r="W1031" s="50"/>
      <c r="X1031" s="39"/>
      <c r="AB1031" s="50"/>
    </row>
    <row r="1032" spans="21:28" hidden="1" x14ac:dyDescent="0.2">
      <c r="U1032" s="53"/>
      <c r="V1032" s="53"/>
      <c r="W1032" s="50"/>
      <c r="X1032" s="39"/>
      <c r="AB1032" s="50"/>
    </row>
    <row r="1033" spans="21:28" hidden="1" x14ac:dyDescent="0.2">
      <c r="U1033" s="53"/>
      <c r="V1033" s="53"/>
      <c r="W1033" s="50"/>
      <c r="X1033" s="39"/>
      <c r="AB1033" s="50"/>
    </row>
    <row r="1034" spans="21:28" hidden="1" x14ac:dyDescent="0.2">
      <c r="U1034" s="53"/>
      <c r="V1034" s="53"/>
      <c r="W1034" s="50"/>
      <c r="X1034" s="39"/>
      <c r="AB1034" s="50"/>
    </row>
    <row r="1035" spans="21:28" hidden="1" x14ac:dyDescent="0.2">
      <c r="U1035" s="53"/>
      <c r="V1035" s="53"/>
      <c r="W1035" s="50"/>
      <c r="X1035" s="39"/>
      <c r="AB1035" s="50"/>
    </row>
    <row r="1036" spans="21:28" hidden="1" x14ac:dyDescent="0.2">
      <c r="U1036" s="53"/>
      <c r="V1036" s="53"/>
      <c r="W1036" s="50"/>
      <c r="X1036" s="39"/>
      <c r="AB1036" s="50"/>
    </row>
    <row r="1037" spans="21:28" hidden="1" x14ac:dyDescent="0.2">
      <c r="U1037" s="53"/>
      <c r="V1037" s="53"/>
      <c r="W1037" s="50"/>
      <c r="X1037" s="39"/>
      <c r="AB1037" s="50"/>
    </row>
    <row r="1038" spans="21:28" hidden="1" x14ac:dyDescent="0.2">
      <c r="U1038" s="53"/>
      <c r="V1038" s="53"/>
      <c r="W1038" s="50"/>
      <c r="X1038" s="39"/>
      <c r="AB1038" s="50"/>
    </row>
    <row r="1039" spans="21:28" hidden="1" x14ac:dyDescent="0.2">
      <c r="U1039" s="53"/>
      <c r="V1039" s="53"/>
      <c r="W1039" s="50"/>
      <c r="X1039" s="39"/>
      <c r="AB1039" s="50"/>
    </row>
    <row r="1040" spans="21:28" hidden="1" x14ac:dyDescent="0.2">
      <c r="U1040" s="53"/>
      <c r="V1040" s="53"/>
      <c r="W1040" s="50"/>
      <c r="X1040" s="39"/>
      <c r="AB1040" s="50"/>
    </row>
    <row r="1041" spans="21:28" hidden="1" x14ac:dyDescent="0.2">
      <c r="U1041" s="53"/>
      <c r="V1041" s="53"/>
      <c r="W1041" s="50"/>
      <c r="X1041" s="39"/>
      <c r="AB1041" s="50"/>
    </row>
    <row r="1042" spans="21:28" hidden="1" x14ac:dyDescent="0.2">
      <c r="U1042" s="53"/>
      <c r="V1042" s="53"/>
      <c r="W1042" s="50"/>
      <c r="X1042" s="39"/>
      <c r="AB1042" s="50"/>
    </row>
    <row r="1043" spans="21:28" hidden="1" x14ac:dyDescent="0.2">
      <c r="U1043" s="53"/>
      <c r="V1043" s="53"/>
      <c r="W1043" s="50"/>
      <c r="X1043" s="39"/>
      <c r="AB1043" s="50"/>
    </row>
    <row r="1044" spans="21:28" hidden="1" x14ac:dyDescent="0.2">
      <c r="U1044" s="53"/>
      <c r="V1044" s="53"/>
      <c r="W1044" s="50"/>
      <c r="X1044" s="39"/>
      <c r="AB1044" s="50"/>
    </row>
    <row r="1045" spans="21:28" hidden="1" x14ac:dyDescent="0.2">
      <c r="U1045" s="53"/>
      <c r="V1045" s="53"/>
      <c r="W1045" s="50"/>
      <c r="X1045" s="39"/>
      <c r="AB1045" s="50"/>
    </row>
    <row r="1046" spans="21:28" hidden="1" x14ac:dyDescent="0.2">
      <c r="U1046" s="53"/>
      <c r="V1046" s="53"/>
      <c r="W1046" s="50"/>
      <c r="X1046" s="39"/>
      <c r="AB1046" s="50"/>
    </row>
    <row r="1047" spans="21:28" hidden="1" x14ac:dyDescent="0.2">
      <c r="U1047" s="53"/>
      <c r="V1047" s="53"/>
      <c r="W1047" s="50"/>
      <c r="X1047" s="39"/>
      <c r="AB1047" s="50"/>
    </row>
    <row r="1048" spans="21:28" hidden="1" x14ac:dyDescent="0.2">
      <c r="U1048" s="53"/>
      <c r="V1048" s="53"/>
      <c r="W1048" s="50"/>
      <c r="X1048" s="39"/>
      <c r="AB1048" s="50"/>
    </row>
    <row r="1049" spans="21:28" hidden="1" x14ac:dyDescent="0.2">
      <c r="U1049" s="53"/>
      <c r="V1049" s="53"/>
      <c r="W1049" s="50"/>
      <c r="X1049" s="39"/>
      <c r="AB1049" s="50"/>
    </row>
    <row r="1050" spans="21:28" hidden="1" x14ac:dyDescent="0.2">
      <c r="U1050" s="53"/>
      <c r="V1050" s="53"/>
      <c r="W1050" s="50"/>
      <c r="X1050" s="39"/>
      <c r="AB1050" s="50"/>
    </row>
    <row r="1051" spans="21:28" hidden="1" x14ac:dyDescent="0.2">
      <c r="U1051" s="53"/>
      <c r="V1051" s="53"/>
      <c r="W1051" s="50"/>
      <c r="X1051" s="39"/>
      <c r="AB1051" s="50"/>
    </row>
    <row r="1052" spans="21:28" hidden="1" x14ac:dyDescent="0.2">
      <c r="U1052" s="53"/>
      <c r="V1052" s="53"/>
      <c r="W1052" s="50"/>
      <c r="X1052" s="39"/>
      <c r="AB1052" s="50"/>
    </row>
    <row r="1053" spans="21:28" hidden="1" x14ac:dyDescent="0.2">
      <c r="U1053" s="53"/>
      <c r="V1053" s="53"/>
      <c r="W1053" s="50"/>
      <c r="X1053" s="39"/>
      <c r="AB1053" s="50"/>
    </row>
    <row r="1054" spans="21:28" hidden="1" x14ac:dyDescent="0.2">
      <c r="U1054" s="53"/>
      <c r="V1054" s="53"/>
      <c r="W1054" s="50"/>
      <c r="X1054" s="39"/>
      <c r="AB1054" s="50"/>
    </row>
    <row r="1055" spans="21:28" hidden="1" x14ac:dyDescent="0.2">
      <c r="U1055" s="53"/>
      <c r="V1055" s="53"/>
      <c r="W1055" s="50"/>
      <c r="X1055" s="39"/>
      <c r="AB1055" s="50"/>
    </row>
    <row r="1056" spans="21:28" hidden="1" x14ac:dyDescent="0.2">
      <c r="U1056" s="53"/>
      <c r="V1056" s="53"/>
      <c r="W1056" s="50"/>
      <c r="X1056" s="39"/>
      <c r="AB1056" s="50"/>
    </row>
    <row r="1057" spans="21:28" hidden="1" x14ac:dyDescent="0.2">
      <c r="U1057" s="53"/>
      <c r="V1057" s="53"/>
      <c r="W1057" s="50"/>
      <c r="X1057" s="39"/>
      <c r="AB1057" s="50"/>
    </row>
    <row r="1058" spans="21:28" hidden="1" x14ac:dyDescent="0.2">
      <c r="U1058" s="53"/>
      <c r="V1058" s="53"/>
      <c r="W1058" s="50"/>
      <c r="X1058" s="39"/>
      <c r="AB1058" s="50"/>
    </row>
    <row r="1059" spans="21:28" hidden="1" x14ac:dyDescent="0.2">
      <c r="U1059" s="53"/>
      <c r="V1059" s="53"/>
      <c r="W1059" s="50"/>
      <c r="X1059" s="39"/>
      <c r="AB1059" s="50"/>
    </row>
    <row r="1060" spans="21:28" hidden="1" x14ac:dyDescent="0.2">
      <c r="U1060" s="53"/>
      <c r="V1060" s="53"/>
      <c r="W1060" s="50"/>
      <c r="X1060" s="39"/>
      <c r="AB1060" s="50"/>
    </row>
    <row r="1061" spans="21:28" hidden="1" x14ac:dyDescent="0.2">
      <c r="U1061" s="53"/>
      <c r="V1061" s="53"/>
      <c r="W1061" s="50"/>
      <c r="X1061" s="39"/>
      <c r="AB1061" s="50"/>
    </row>
    <row r="1062" spans="21:28" hidden="1" x14ac:dyDescent="0.2">
      <c r="U1062" s="53"/>
      <c r="V1062" s="53"/>
      <c r="W1062" s="50"/>
      <c r="X1062" s="39"/>
      <c r="AB1062" s="50"/>
    </row>
    <row r="1063" spans="21:28" hidden="1" x14ac:dyDescent="0.2">
      <c r="U1063" s="53"/>
      <c r="V1063" s="53"/>
      <c r="W1063" s="50"/>
      <c r="X1063" s="39"/>
      <c r="AB1063" s="50"/>
    </row>
    <row r="1064" spans="21:28" hidden="1" x14ac:dyDescent="0.2">
      <c r="U1064" s="53"/>
      <c r="V1064" s="53"/>
      <c r="W1064" s="50"/>
      <c r="X1064" s="39"/>
      <c r="AB1064" s="50"/>
    </row>
    <row r="1065" spans="21:28" hidden="1" x14ac:dyDescent="0.2">
      <c r="U1065" s="53"/>
      <c r="V1065" s="53"/>
      <c r="W1065" s="50"/>
      <c r="X1065" s="39"/>
      <c r="AB1065" s="50"/>
    </row>
    <row r="1066" spans="21:28" hidden="1" x14ac:dyDescent="0.2">
      <c r="U1066" s="53"/>
      <c r="V1066" s="53"/>
      <c r="W1066" s="50"/>
      <c r="X1066" s="39"/>
      <c r="AB1066" s="50"/>
    </row>
    <row r="1067" spans="21:28" hidden="1" x14ac:dyDescent="0.2">
      <c r="U1067" s="53"/>
      <c r="V1067" s="53"/>
      <c r="W1067" s="50"/>
      <c r="X1067" s="39"/>
      <c r="AB1067" s="50"/>
    </row>
    <row r="1068" spans="21:28" hidden="1" x14ac:dyDescent="0.2">
      <c r="U1068" s="53"/>
      <c r="V1068" s="53"/>
      <c r="W1068" s="50"/>
      <c r="X1068" s="39"/>
      <c r="AB1068" s="50"/>
    </row>
    <row r="1069" spans="21:28" hidden="1" x14ac:dyDescent="0.2">
      <c r="U1069" s="53"/>
      <c r="V1069" s="53"/>
      <c r="W1069" s="50"/>
      <c r="X1069" s="39"/>
      <c r="AB1069" s="50"/>
    </row>
    <row r="1070" spans="21:28" hidden="1" x14ac:dyDescent="0.2">
      <c r="U1070" s="53"/>
      <c r="V1070" s="53"/>
      <c r="W1070" s="50"/>
      <c r="X1070" s="39"/>
      <c r="AB1070" s="50"/>
    </row>
    <row r="1071" spans="21:28" hidden="1" x14ac:dyDescent="0.2">
      <c r="U1071" s="53"/>
      <c r="V1071" s="53"/>
      <c r="W1071" s="50"/>
      <c r="X1071" s="39"/>
      <c r="AB1071" s="50"/>
    </row>
    <row r="1072" spans="21:28" hidden="1" x14ac:dyDescent="0.2">
      <c r="U1072" s="53"/>
      <c r="V1072" s="53"/>
      <c r="W1072" s="50"/>
      <c r="X1072" s="39"/>
      <c r="AB1072" s="50"/>
    </row>
    <row r="1073" spans="21:28" hidden="1" x14ac:dyDescent="0.2">
      <c r="U1073" s="53"/>
      <c r="V1073" s="53"/>
      <c r="W1073" s="50"/>
      <c r="X1073" s="39"/>
      <c r="AB1073" s="50"/>
    </row>
    <row r="1074" spans="21:28" hidden="1" x14ac:dyDescent="0.2">
      <c r="U1074" s="53"/>
      <c r="V1074" s="53"/>
      <c r="W1074" s="50"/>
      <c r="X1074" s="39"/>
      <c r="AB1074" s="50"/>
    </row>
    <row r="1075" spans="21:28" hidden="1" x14ac:dyDescent="0.2">
      <c r="U1075" s="53"/>
      <c r="V1075" s="53"/>
      <c r="W1075" s="50"/>
      <c r="X1075" s="39"/>
      <c r="AB1075" s="50"/>
    </row>
    <row r="1076" spans="21:28" hidden="1" x14ac:dyDescent="0.2">
      <c r="U1076" s="53"/>
      <c r="V1076" s="53"/>
      <c r="W1076" s="50"/>
      <c r="X1076" s="39"/>
      <c r="AB1076" s="50"/>
    </row>
    <row r="1077" spans="21:28" hidden="1" x14ac:dyDescent="0.2">
      <c r="U1077" s="53"/>
      <c r="V1077" s="53"/>
      <c r="W1077" s="50"/>
      <c r="X1077" s="39"/>
      <c r="AB1077" s="50"/>
    </row>
    <row r="1078" spans="21:28" hidden="1" x14ac:dyDescent="0.2">
      <c r="U1078" s="53"/>
      <c r="V1078" s="53"/>
      <c r="W1078" s="50"/>
      <c r="X1078" s="39"/>
      <c r="AB1078" s="50"/>
    </row>
    <row r="1079" spans="21:28" hidden="1" x14ac:dyDescent="0.2">
      <c r="U1079" s="53"/>
      <c r="V1079" s="53"/>
      <c r="W1079" s="50"/>
      <c r="X1079" s="39"/>
      <c r="AB1079" s="50"/>
    </row>
    <row r="1080" spans="21:28" hidden="1" x14ac:dyDescent="0.2">
      <c r="U1080" s="53"/>
      <c r="V1080" s="53"/>
      <c r="W1080" s="50"/>
      <c r="X1080" s="39"/>
      <c r="AB1080" s="50"/>
    </row>
    <row r="1081" spans="21:28" hidden="1" x14ac:dyDescent="0.2">
      <c r="U1081" s="53"/>
      <c r="V1081" s="53"/>
      <c r="W1081" s="50"/>
      <c r="X1081" s="39"/>
      <c r="AB1081" s="50"/>
    </row>
    <row r="1082" spans="21:28" hidden="1" x14ac:dyDescent="0.2">
      <c r="U1082" s="53"/>
      <c r="V1082" s="53"/>
      <c r="W1082" s="50"/>
      <c r="X1082" s="39"/>
      <c r="AB1082" s="50"/>
    </row>
    <row r="1083" spans="21:28" hidden="1" x14ac:dyDescent="0.2">
      <c r="U1083" s="53"/>
      <c r="V1083" s="53"/>
      <c r="W1083" s="50"/>
      <c r="X1083" s="39"/>
      <c r="AB1083" s="50"/>
    </row>
    <row r="1084" spans="21:28" hidden="1" x14ac:dyDescent="0.2">
      <c r="U1084" s="53"/>
      <c r="V1084" s="53"/>
      <c r="W1084" s="50"/>
      <c r="X1084" s="39"/>
      <c r="AB1084" s="50"/>
    </row>
    <row r="1085" spans="21:28" hidden="1" x14ac:dyDescent="0.2">
      <c r="U1085" s="53"/>
      <c r="V1085" s="53"/>
      <c r="W1085" s="50"/>
      <c r="X1085" s="39"/>
      <c r="AB1085" s="50"/>
    </row>
    <row r="1086" spans="21:28" hidden="1" x14ac:dyDescent="0.2">
      <c r="U1086" s="53"/>
      <c r="V1086" s="53"/>
      <c r="W1086" s="50"/>
      <c r="X1086" s="39"/>
      <c r="AB1086" s="50"/>
    </row>
    <row r="1087" spans="21:28" hidden="1" x14ac:dyDescent="0.2">
      <c r="U1087" s="53"/>
      <c r="V1087" s="53"/>
      <c r="W1087" s="50"/>
      <c r="X1087" s="39"/>
      <c r="AB1087" s="50"/>
    </row>
    <row r="1088" spans="21:28" hidden="1" x14ac:dyDescent="0.2">
      <c r="U1088" s="53"/>
      <c r="V1088" s="53"/>
      <c r="W1088" s="50"/>
      <c r="X1088" s="39"/>
      <c r="AB1088" s="50"/>
    </row>
    <row r="1089" spans="21:28" hidden="1" x14ac:dyDescent="0.2">
      <c r="U1089" s="53"/>
      <c r="V1089" s="53"/>
      <c r="W1089" s="50"/>
      <c r="X1089" s="39"/>
      <c r="AB1089" s="50"/>
    </row>
    <row r="1090" spans="21:28" hidden="1" x14ac:dyDescent="0.2">
      <c r="U1090" s="53"/>
      <c r="V1090" s="53"/>
      <c r="W1090" s="50"/>
      <c r="X1090" s="39"/>
      <c r="AB1090" s="50"/>
    </row>
    <row r="1091" spans="21:28" hidden="1" x14ac:dyDescent="0.2">
      <c r="U1091" s="53"/>
      <c r="V1091" s="53"/>
      <c r="W1091" s="50"/>
      <c r="X1091" s="39"/>
      <c r="AB1091" s="50"/>
    </row>
    <row r="1092" spans="21:28" hidden="1" x14ac:dyDescent="0.2">
      <c r="U1092" s="53"/>
      <c r="V1092" s="53"/>
      <c r="W1092" s="50"/>
      <c r="X1092" s="39"/>
      <c r="AB1092" s="50"/>
    </row>
    <row r="1093" spans="21:28" hidden="1" x14ac:dyDescent="0.2">
      <c r="U1093" s="53"/>
      <c r="V1093" s="53"/>
      <c r="W1093" s="50"/>
      <c r="X1093" s="39"/>
      <c r="AB1093" s="50"/>
    </row>
    <row r="1094" spans="21:28" hidden="1" x14ac:dyDescent="0.2">
      <c r="U1094" s="53"/>
      <c r="V1094" s="53"/>
      <c r="W1094" s="50"/>
      <c r="X1094" s="39"/>
      <c r="AB1094" s="50"/>
    </row>
    <row r="1095" spans="21:28" hidden="1" x14ac:dyDescent="0.2">
      <c r="U1095" s="53"/>
      <c r="V1095" s="53"/>
      <c r="W1095" s="50"/>
      <c r="X1095" s="39"/>
      <c r="AB1095" s="50"/>
    </row>
    <row r="1096" spans="21:28" hidden="1" x14ac:dyDescent="0.2">
      <c r="U1096" s="53"/>
      <c r="V1096" s="53"/>
      <c r="W1096" s="50"/>
      <c r="X1096" s="39"/>
      <c r="AB1096" s="50"/>
    </row>
    <row r="1097" spans="21:28" hidden="1" x14ac:dyDescent="0.2">
      <c r="U1097" s="53"/>
      <c r="V1097" s="53"/>
      <c r="W1097" s="50"/>
      <c r="X1097" s="39"/>
      <c r="AB1097" s="50"/>
    </row>
    <row r="1098" spans="21:28" hidden="1" x14ac:dyDescent="0.2">
      <c r="U1098" s="53"/>
      <c r="V1098" s="53"/>
      <c r="W1098" s="50"/>
      <c r="X1098" s="39"/>
      <c r="AB1098" s="50"/>
    </row>
    <row r="1099" spans="21:28" hidden="1" x14ac:dyDescent="0.2">
      <c r="U1099" s="53"/>
      <c r="V1099" s="53"/>
      <c r="W1099" s="50"/>
      <c r="X1099" s="39"/>
      <c r="AB1099" s="50"/>
    </row>
    <row r="1100" spans="21:28" hidden="1" x14ac:dyDescent="0.2">
      <c r="U1100" s="53"/>
      <c r="V1100" s="53"/>
      <c r="W1100" s="50"/>
      <c r="X1100" s="39"/>
      <c r="AB1100" s="50"/>
    </row>
    <row r="1101" spans="21:28" hidden="1" x14ac:dyDescent="0.2">
      <c r="U1101" s="53"/>
      <c r="V1101" s="53"/>
      <c r="W1101" s="50"/>
      <c r="X1101" s="39"/>
      <c r="AB1101" s="50"/>
    </row>
    <row r="1102" spans="21:28" hidden="1" x14ac:dyDescent="0.2">
      <c r="U1102" s="53"/>
      <c r="V1102" s="53"/>
      <c r="W1102" s="50"/>
      <c r="X1102" s="39"/>
      <c r="AB1102" s="50"/>
    </row>
    <row r="1103" spans="21:28" hidden="1" x14ac:dyDescent="0.2">
      <c r="U1103" s="53"/>
      <c r="V1103" s="53"/>
      <c r="W1103" s="50"/>
      <c r="X1103" s="39"/>
      <c r="AB1103" s="50"/>
    </row>
    <row r="1104" spans="21:28" hidden="1" x14ac:dyDescent="0.2">
      <c r="U1104" s="53"/>
      <c r="V1104" s="53"/>
      <c r="W1104" s="50"/>
      <c r="X1104" s="39"/>
      <c r="AB1104" s="50"/>
    </row>
    <row r="1105" spans="21:28" hidden="1" x14ac:dyDescent="0.2">
      <c r="U1105" s="53"/>
      <c r="V1105" s="53"/>
      <c r="W1105" s="50"/>
      <c r="X1105" s="39"/>
      <c r="AB1105" s="50"/>
    </row>
    <row r="1106" spans="21:28" hidden="1" x14ac:dyDescent="0.2">
      <c r="U1106" s="53"/>
      <c r="V1106" s="53"/>
      <c r="W1106" s="50"/>
      <c r="X1106" s="39"/>
      <c r="AB1106" s="50"/>
    </row>
    <row r="1107" spans="21:28" hidden="1" x14ac:dyDescent="0.2">
      <c r="U1107" s="53"/>
      <c r="V1107" s="53"/>
      <c r="W1107" s="50"/>
      <c r="X1107" s="39"/>
      <c r="AB1107" s="50"/>
    </row>
    <row r="1108" spans="21:28" hidden="1" x14ac:dyDescent="0.2">
      <c r="U1108" s="53"/>
      <c r="V1108" s="53"/>
      <c r="W1108" s="50"/>
      <c r="X1108" s="39"/>
      <c r="AB1108" s="50"/>
    </row>
    <row r="1109" spans="21:28" hidden="1" x14ac:dyDescent="0.2">
      <c r="U1109" s="53"/>
      <c r="V1109" s="53"/>
      <c r="W1109" s="50"/>
      <c r="X1109" s="39"/>
      <c r="AB1109" s="50"/>
    </row>
    <row r="1110" spans="21:28" hidden="1" x14ac:dyDescent="0.2">
      <c r="U1110" s="53"/>
      <c r="V1110" s="53"/>
      <c r="W1110" s="50"/>
      <c r="X1110" s="39"/>
      <c r="AB1110" s="50"/>
    </row>
    <row r="1111" spans="21:28" hidden="1" x14ac:dyDescent="0.2">
      <c r="U1111" s="53"/>
      <c r="V1111" s="53"/>
      <c r="W1111" s="50"/>
      <c r="X1111" s="39"/>
      <c r="AB1111" s="50"/>
    </row>
    <row r="1112" spans="21:28" hidden="1" x14ac:dyDescent="0.2">
      <c r="U1112" s="53"/>
      <c r="V1112" s="53"/>
      <c r="W1112" s="50"/>
      <c r="X1112" s="39"/>
      <c r="AB1112" s="50"/>
    </row>
    <row r="1113" spans="21:28" hidden="1" x14ac:dyDescent="0.2">
      <c r="U1113" s="53"/>
      <c r="V1113" s="53"/>
      <c r="W1113" s="50"/>
      <c r="X1113" s="39"/>
      <c r="AB1113" s="50"/>
    </row>
    <row r="1114" spans="21:28" hidden="1" x14ac:dyDescent="0.2">
      <c r="U1114" s="53"/>
      <c r="V1114" s="53"/>
      <c r="W1114" s="50"/>
      <c r="X1114" s="39"/>
      <c r="AB1114" s="50"/>
    </row>
    <row r="1115" spans="21:28" hidden="1" x14ac:dyDescent="0.2">
      <c r="U1115" s="53"/>
      <c r="V1115" s="53"/>
      <c r="W1115" s="50"/>
      <c r="X1115" s="39"/>
      <c r="AB1115" s="50"/>
    </row>
    <row r="1116" spans="21:28" hidden="1" x14ac:dyDescent="0.2">
      <c r="U1116" s="53"/>
      <c r="V1116" s="53"/>
      <c r="W1116" s="50"/>
      <c r="X1116" s="39"/>
      <c r="AB1116" s="50"/>
    </row>
    <row r="1117" spans="21:28" hidden="1" x14ac:dyDescent="0.2">
      <c r="U1117" s="53"/>
      <c r="V1117" s="53"/>
      <c r="W1117" s="50"/>
      <c r="X1117" s="39"/>
      <c r="AB1117" s="50"/>
    </row>
    <row r="1118" spans="21:28" hidden="1" x14ac:dyDescent="0.2">
      <c r="U1118" s="53"/>
      <c r="V1118" s="53"/>
      <c r="W1118" s="50"/>
      <c r="X1118" s="39"/>
      <c r="AB1118" s="50"/>
    </row>
    <row r="1119" spans="21:28" hidden="1" x14ac:dyDescent="0.2">
      <c r="U1119" s="53"/>
      <c r="V1119" s="53"/>
      <c r="W1119" s="50"/>
      <c r="X1119" s="39"/>
      <c r="AB1119" s="50"/>
    </row>
    <row r="1120" spans="21:28" hidden="1" x14ac:dyDescent="0.2">
      <c r="U1120" s="53"/>
      <c r="V1120" s="53"/>
      <c r="W1120" s="50"/>
      <c r="X1120" s="39"/>
      <c r="AB1120" s="50"/>
    </row>
    <row r="1121" spans="21:28" hidden="1" x14ac:dyDescent="0.2">
      <c r="U1121" s="53"/>
      <c r="V1121" s="53"/>
      <c r="W1121" s="50"/>
      <c r="X1121" s="39"/>
      <c r="AB1121" s="50"/>
    </row>
    <row r="1122" spans="21:28" hidden="1" x14ac:dyDescent="0.2">
      <c r="U1122" s="53"/>
      <c r="V1122" s="53"/>
      <c r="W1122" s="50"/>
      <c r="X1122" s="39"/>
      <c r="AB1122" s="50"/>
    </row>
    <row r="1123" spans="21:28" hidden="1" x14ac:dyDescent="0.2">
      <c r="U1123" s="53"/>
      <c r="V1123" s="53"/>
      <c r="W1123" s="50"/>
      <c r="X1123" s="39"/>
      <c r="AB1123" s="50"/>
    </row>
    <row r="1124" spans="21:28" hidden="1" x14ac:dyDescent="0.2">
      <c r="U1124" s="53"/>
      <c r="V1124" s="53"/>
      <c r="W1124" s="50"/>
      <c r="X1124" s="39"/>
      <c r="AB1124" s="50"/>
    </row>
    <row r="1125" spans="21:28" hidden="1" x14ac:dyDescent="0.2">
      <c r="U1125" s="53"/>
      <c r="V1125" s="53"/>
      <c r="W1125" s="50"/>
      <c r="X1125" s="39"/>
      <c r="AB1125" s="50"/>
    </row>
    <row r="1126" spans="21:28" hidden="1" x14ac:dyDescent="0.2">
      <c r="U1126" s="53"/>
      <c r="V1126" s="53"/>
      <c r="W1126" s="50"/>
      <c r="X1126" s="39"/>
      <c r="AB1126" s="50"/>
    </row>
    <row r="1127" spans="21:28" hidden="1" x14ac:dyDescent="0.2">
      <c r="U1127" s="53"/>
      <c r="V1127" s="53"/>
      <c r="W1127" s="50"/>
      <c r="X1127" s="39"/>
      <c r="AB1127" s="50"/>
    </row>
    <row r="1128" spans="21:28" hidden="1" x14ac:dyDescent="0.2">
      <c r="U1128" s="53"/>
      <c r="V1128" s="53"/>
      <c r="W1128" s="50"/>
      <c r="X1128" s="39"/>
      <c r="AB1128" s="50"/>
    </row>
    <row r="1129" spans="21:28" hidden="1" x14ac:dyDescent="0.2">
      <c r="U1129" s="53"/>
      <c r="V1129" s="53"/>
      <c r="W1129" s="50"/>
      <c r="X1129" s="39"/>
      <c r="AB1129" s="50"/>
    </row>
    <row r="1130" spans="21:28" hidden="1" x14ac:dyDescent="0.2">
      <c r="U1130" s="53"/>
      <c r="V1130" s="53"/>
      <c r="W1130" s="50"/>
      <c r="X1130" s="39"/>
      <c r="AB1130" s="50"/>
    </row>
    <row r="1131" spans="21:28" hidden="1" x14ac:dyDescent="0.2">
      <c r="U1131" s="53"/>
      <c r="V1131" s="53"/>
      <c r="W1131" s="50"/>
      <c r="X1131" s="39"/>
      <c r="AB1131" s="50"/>
    </row>
    <row r="1132" spans="21:28" hidden="1" x14ac:dyDescent="0.2">
      <c r="U1132" s="53"/>
      <c r="V1132" s="53"/>
      <c r="W1132" s="50"/>
      <c r="X1132" s="39"/>
      <c r="AB1132" s="50"/>
    </row>
    <row r="1133" spans="21:28" hidden="1" x14ac:dyDescent="0.2">
      <c r="U1133" s="53"/>
      <c r="V1133" s="53"/>
      <c r="W1133" s="50"/>
      <c r="X1133" s="39"/>
      <c r="AB1133" s="50"/>
    </row>
    <row r="1134" spans="21:28" hidden="1" x14ac:dyDescent="0.2">
      <c r="U1134" s="53"/>
      <c r="V1134" s="53"/>
      <c r="W1134" s="50"/>
      <c r="X1134" s="39"/>
      <c r="AB1134" s="50"/>
    </row>
    <row r="1135" spans="21:28" hidden="1" x14ac:dyDescent="0.2">
      <c r="U1135" s="53"/>
      <c r="V1135" s="53"/>
      <c r="W1135" s="50"/>
      <c r="X1135" s="39"/>
      <c r="AB1135" s="50"/>
    </row>
    <row r="1136" spans="21:28" hidden="1" x14ac:dyDescent="0.2">
      <c r="U1136" s="53"/>
      <c r="V1136" s="53"/>
      <c r="W1136" s="50"/>
      <c r="X1136" s="39"/>
      <c r="AB1136" s="50"/>
    </row>
    <row r="1137" spans="21:28" hidden="1" x14ac:dyDescent="0.2">
      <c r="U1137" s="53"/>
      <c r="V1137" s="53"/>
      <c r="W1137" s="50"/>
      <c r="X1137" s="39"/>
      <c r="AB1137" s="50"/>
    </row>
    <row r="1138" spans="21:28" hidden="1" x14ac:dyDescent="0.2">
      <c r="U1138" s="53"/>
      <c r="V1138" s="53"/>
      <c r="W1138" s="50"/>
      <c r="X1138" s="39"/>
      <c r="AB1138" s="50"/>
    </row>
    <row r="1139" spans="21:28" hidden="1" x14ac:dyDescent="0.2">
      <c r="U1139" s="53"/>
      <c r="V1139" s="53"/>
      <c r="W1139" s="50"/>
      <c r="X1139" s="39"/>
      <c r="AB1139" s="50"/>
    </row>
    <row r="1140" spans="21:28" hidden="1" x14ac:dyDescent="0.2">
      <c r="U1140" s="53"/>
      <c r="V1140" s="53"/>
      <c r="W1140" s="50"/>
      <c r="X1140" s="39"/>
      <c r="AB1140" s="50"/>
    </row>
    <row r="1141" spans="21:28" hidden="1" x14ac:dyDescent="0.2">
      <c r="U1141" s="53"/>
      <c r="V1141" s="53"/>
      <c r="W1141" s="50"/>
      <c r="X1141" s="39"/>
      <c r="AB1141" s="50"/>
    </row>
    <row r="1142" spans="21:28" hidden="1" x14ac:dyDescent="0.2">
      <c r="U1142" s="53"/>
      <c r="V1142" s="53"/>
      <c r="W1142" s="50"/>
      <c r="X1142" s="39"/>
      <c r="AB1142" s="50"/>
    </row>
    <row r="1143" spans="21:28" hidden="1" x14ac:dyDescent="0.2">
      <c r="U1143" s="53"/>
      <c r="V1143" s="53"/>
      <c r="W1143" s="50"/>
      <c r="X1143" s="39"/>
      <c r="AB1143" s="50"/>
    </row>
    <row r="1144" spans="21:28" hidden="1" x14ac:dyDescent="0.2">
      <c r="U1144" s="53"/>
      <c r="V1144" s="53"/>
      <c r="W1144" s="50"/>
      <c r="X1144" s="39"/>
      <c r="AB1144" s="50"/>
    </row>
    <row r="1145" spans="21:28" hidden="1" x14ac:dyDescent="0.2">
      <c r="U1145" s="53"/>
      <c r="V1145" s="53"/>
      <c r="W1145" s="50"/>
      <c r="X1145" s="39"/>
      <c r="AB1145" s="50"/>
    </row>
    <row r="1146" spans="21:28" hidden="1" x14ac:dyDescent="0.2">
      <c r="U1146" s="53"/>
      <c r="V1146" s="53"/>
      <c r="W1146" s="50"/>
      <c r="X1146" s="39"/>
      <c r="AB1146" s="50"/>
    </row>
    <row r="1147" spans="21:28" hidden="1" x14ac:dyDescent="0.2">
      <c r="U1147" s="53"/>
      <c r="V1147" s="53"/>
      <c r="W1147" s="50"/>
      <c r="X1147" s="39"/>
      <c r="AB1147" s="50"/>
    </row>
    <row r="1148" spans="21:28" hidden="1" x14ac:dyDescent="0.2">
      <c r="U1148" s="53"/>
      <c r="V1148" s="53"/>
      <c r="W1148" s="50"/>
      <c r="X1148" s="39"/>
      <c r="AB1148" s="50"/>
    </row>
    <row r="1149" spans="21:28" hidden="1" x14ac:dyDescent="0.2">
      <c r="U1149" s="53"/>
      <c r="V1149" s="53"/>
      <c r="W1149" s="50"/>
      <c r="X1149" s="39"/>
      <c r="AB1149" s="50"/>
    </row>
    <row r="1150" spans="21:28" hidden="1" x14ac:dyDescent="0.2">
      <c r="U1150" s="53"/>
      <c r="V1150" s="53"/>
      <c r="W1150" s="50"/>
      <c r="X1150" s="39"/>
      <c r="AB1150" s="50"/>
    </row>
    <row r="1151" spans="21:28" hidden="1" x14ac:dyDescent="0.2">
      <c r="U1151" s="53"/>
      <c r="V1151" s="53"/>
      <c r="W1151" s="50"/>
      <c r="X1151" s="39"/>
      <c r="AB1151" s="50"/>
    </row>
    <row r="1152" spans="21:28" hidden="1" x14ac:dyDescent="0.2">
      <c r="U1152" s="53"/>
      <c r="V1152" s="53"/>
      <c r="W1152" s="50"/>
      <c r="X1152" s="39"/>
      <c r="AB1152" s="50"/>
    </row>
    <row r="1153" spans="21:28" hidden="1" x14ac:dyDescent="0.2">
      <c r="U1153" s="53"/>
      <c r="V1153" s="53"/>
      <c r="W1153" s="50"/>
      <c r="X1153" s="39"/>
      <c r="AB1153" s="50"/>
    </row>
    <row r="1154" spans="21:28" hidden="1" x14ac:dyDescent="0.2">
      <c r="U1154" s="53"/>
      <c r="V1154" s="53"/>
      <c r="W1154" s="50"/>
      <c r="X1154" s="39"/>
      <c r="AB1154" s="50"/>
    </row>
    <row r="1155" spans="21:28" hidden="1" x14ac:dyDescent="0.2">
      <c r="U1155" s="53"/>
      <c r="V1155" s="53"/>
      <c r="W1155" s="50"/>
      <c r="X1155" s="39"/>
      <c r="AB1155" s="50"/>
    </row>
    <row r="1156" spans="21:28" hidden="1" x14ac:dyDescent="0.2">
      <c r="U1156" s="53"/>
      <c r="V1156" s="53"/>
      <c r="W1156" s="50"/>
      <c r="X1156" s="39"/>
      <c r="AB1156" s="50"/>
    </row>
    <row r="1157" spans="21:28" hidden="1" x14ac:dyDescent="0.2">
      <c r="U1157" s="53"/>
      <c r="V1157" s="53"/>
      <c r="W1157" s="50"/>
      <c r="X1157" s="39"/>
      <c r="AB1157" s="50"/>
    </row>
    <row r="1158" spans="21:28" hidden="1" x14ac:dyDescent="0.2">
      <c r="U1158" s="53"/>
      <c r="V1158" s="53"/>
      <c r="W1158" s="50"/>
      <c r="X1158" s="39"/>
      <c r="AB1158" s="50"/>
    </row>
    <row r="1159" spans="21:28" hidden="1" x14ac:dyDescent="0.2">
      <c r="U1159" s="53"/>
      <c r="V1159" s="53"/>
      <c r="W1159" s="50"/>
      <c r="X1159" s="39"/>
      <c r="AB1159" s="50"/>
    </row>
    <row r="1160" spans="21:28" hidden="1" x14ac:dyDescent="0.2">
      <c r="U1160" s="53"/>
      <c r="V1160" s="53"/>
      <c r="W1160" s="50"/>
      <c r="X1160" s="39"/>
      <c r="AB1160" s="50"/>
    </row>
    <row r="1161" spans="21:28" hidden="1" x14ac:dyDescent="0.2">
      <c r="U1161" s="53"/>
      <c r="V1161" s="53"/>
      <c r="W1161" s="50"/>
      <c r="X1161" s="39"/>
      <c r="AB1161" s="50"/>
    </row>
    <row r="1162" spans="21:28" hidden="1" x14ac:dyDescent="0.2">
      <c r="U1162" s="53"/>
      <c r="V1162" s="53"/>
      <c r="W1162" s="50"/>
      <c r="X1162" s="39"/>
      <c r="AB1162" s="50"/>
    </row>
    <row r="1163" spans="21:28" hidden="1" x14ac:dyDescent="0.2">
      <c r="U1163" s="53"/>
      <c r="V1163" s="53"/>
      <c r="W1163" s="50"/>
      <c r="X1163" s="39"/>
      <c r="AB1163" s="50"/>
    </row>
    <row r="1164" spans="21:28" hidden="1" x14ac:dyDescent="0.2">
      <c r="U1164" s="53"/>
      <c r="V1164" s="53"/>
      <c r="W1164" s="50"/>
      <c r="X1164" s="39"/>
      <c r="AB1164" s="50"/>
    </row>
    <row r="1165" spans="21:28" hidden="1" x14ac:dyDescent="0.2">
      <c r="U1165" s="53"/>
      <c r="V1165" s="53"/>
      <c r="W1165" s="50"/>
      <c r="X1165" s="39"/>
      <c r="AB1165" s="50"/>
    </row>
    <row r="1166" spans="21:28" hidden="1" x14ac:dyDescent="0.2">
      <c r="U1166" s="53"/>
      <c r="V1166" s="53"/>
      <c r="W1166" s="50"/>
      <c r="X1166" s="39"/>
      <c r="AB1166" s="50"/>
    </row>
    <row r="1167" spans="21:28" hidden="1" x14ac:dyDescent="0.2">
      <c r="U1167" s="53"/>
      <c r="V1167" s="53"/>
      <c r="W1167" s="50"/>
      <c r="X1167" s="39"/>
      <c r="AB1167" s="50"/>
    </row>
    <row r="1168" spans="21:28" hidden="1" x14ac:dyDescent="0.2">
      <c r="U1168" s="53"/>
      <c r="V1168" s="53"/>
      <c r="W1168" s="50"/>
      <c r="X1168" s="39"/>
      <c r="AB1168" s="50"/>
    </row>
    <row r="1169" spans="21:28" hidden="1" x14ac:dyDescent="0.2">
      <c r="U1169" s="53"/>
      <c r="V1169" s="53"/>
      <c r="W1169" s="50"/>
      <c r="X1169" s="39"/>
      <c r="AB1169" s="50"/>
    </row>
    <row r="1170" spans="21:28" hidden="1" x14ac:dyDescent="0.2">
      <c r="U1170" s="53"/>
      <c r="V1170" s="53"/>
      <c r="W1170" s="50"/>
      <c r="X1170" s="39"/>
      <c r="AB1170" s="50"/>
    </row>
    <row r="1171" spans="21:28" hidden="1" x14ac:dyDescent="0.2">
      <c r="U1171" s="53"/>
      <c r="V1171" s="53"/>
      <c r="W1171" s="50"/>
      <c r="X1171" s="39"/>
      <c r="AB1171" s="50"/>
    </row>
    <row r="1172" spans="21:28" hidden="1" x14ac:dyDescent="0.2">
      <c r="U1172" s="53"/>
      <c r="V1172" s="53"/>
      <c r="W1172" s="50"/>
      <c r="X1172" s="39"/>
      <c r="AB1172" s="50"/>
    </row>
    <row r="1173" spans="21:28" hidden="1" x14ac:dyDescent="0.2">
      <c r="U1173" s="53"/>
      <c r="V1173" s="53"/>
      <c r="W1173" s="50"/>
      <c r="X1173" s="39"/>
      <c r="AB1173" s="50"/>
    </row>
    <row r="1174" spans="21:28" hidden="1" x14ac:dyDescent="0.2">
      <c r="U1174" s="53"/>
      <c r="V1174" s="53"/>
      <c r="W1174" s="50"/>
      <c r="X1174" s="39"/>
      <c r="AB1174" s="50"/>
    </row>
    <row r="1175" spans="21:28" hidden="1" x14ac:dyDescent="0.2">
      <c r="U1175" s="53"/>
      <c r="V1175" s="53"/>
      <c r="W1175" s="50"/>
      <c r="X1175" s="39"/>
      <c r="AB1175" s="50"/>
    </row>
    <row r="1176" spans="21:28" hidden="1" x14ac:dyDescent="0.2">
      <c r="U1176" s="53"/>
      <c r="V1176" s="53"/>
      <c r="W1176" s="50"/>
      <c r="X1176" s="39"/>
      <c r="AB1176" s="50"/>
    </row>
    <row r="1177" spans="21:28" hidden="1" x14ac:dyDescent="0.2">
      <c r="U1177" s="53"/>
      <c r="V1177" s="53"/>
      <c r="W1177" s="50"/>
      <c r="X1177" s="39"/>
      <c r="AB1177" s="50"/>
    </row>
    <row r="1178" spans="21:28" hidden="1" x14ac:dyDescent="0.2">
      <c r="U1178" s="53"/>
      <c r="V1178" s="53"/>
      <c r="W1178" s="50"/>
      <c r="X1178" s="39"/>
      <c r="AB1178" s="50"/>
    </row>
    <row r="1179" spans="21:28" hidden="1" x14ac:dyDescent="0.2">
      <c r="U1179" s="53"/>
      <c r="V1179" s="53"/>
      <c r="W1179" s="50"/>
      <c r="X1179" s="39"/>
      <c r="AB1179" s="50"/>
    </row>
    <row r="1180" spans="21:28" hidden="1" x14ac:dyDescent="0.2">
      <c r="U1180" s="53"/>
      <c r="V1180" s="53"/>
      <c r="W1180" s="50"/>
      <c r="X1180" s="39"/>
      <c r="AB1180" s="50"/>
    </row>
    <row r="1181" spans="21:28" hidden="1" x14ac:dyDescent="0.2">
      <c r="U1181" s="53"/>
      <c r="V1181" s="53"/>
      <c r="W1181" s="50"/>
      <c r="X1181" s="39"/>
      <c r="AB1181" s="50"/>
    </row>
    <row r="1182" spans="21:28" hidden="1" x14ac:dyDescent="0.2">
      <c r="U1182" s="53"/>
      <c r="V1182" s="53"/>
      <c r="W1182" s="50"/>
      <c r="X1182" s="39"/>
      <c r="AB1182" s="50"/>
    </row>
    <row r="1183" spans="21:28" hidden="1" x14ac:dyDescent="0.2">
      <c r="U1183" s="53"/>
      <c r="V1183" s="53"/>
      <c r="W1183" s="50"/>
      <c r="X1183" s="39"/>
      <c r="AB1183" s="50"/>
    </row>
    <row r="1184" spans="21:28" hidden="1" x14ac:dyDescent="0.2">
      <c r="U1184" s="53"/>
      <c r="V1184" s="53"/>
      <c r="W1184" s="50"/>
      <c r="X1184" s="39"/>
      <c r="AB1184" s="50"/>
    </row>
    <row r="1185" spans="21:28" hidden="1" x14ac:dyDescent="0.2">
      <c r="U1185" s="53"/>
      <c r="V1185" s="53"/>
      <c r="W1185" s="50"/>
      <c r="X1185" s="39"/>
      <c r="AB1185" s="50"/>
    </row>
    <row r="1186" spans="21:28" hidden="1" x14ac:dyDescent="0.2">
      <c r="U1186" s="53"/>
      <c r="V1186" s="53"/>
      <c r="W1186" s="50"/>
      <c r="X1186" s="39"/>
      <c r="AB1186" s="50"/>
    </row>
    <row r="1187" spans="21:28" hidden="1" x14ac:dyDescent="0.2">
      <c r="U1187" s="53"/>
      <c r="V1187" s="53"/>
      <c r="W1187" s="50"/>
      <c r="X1187" s="39"/>
      <c r="AB1187" s="50"/>
    </row>
    <row r="1188" spans="21:28" hidden="1" x14ac:dyDescent="0.2">
      <c r="U1188" s="53"/>
      <c r="V1188" s="53"/>
      <c r="W1188" s="50"/>
      <c r="X1188" s="39"/>
      <c r="AB1188" s="50"/>
    </row>
    <row r="1189" spans="21:28" hidden="1" x14ac:dyDescent="0.2">
      <c r="U1189" s="53"/>
      <c r="V1189" s="53"/>
      <c r="W1189" s="50"/>
      <c r="X1189" s="39"/>
      <c r="AB1189" s="50"/>
    </row>
    <row r="1190" spans="21:28" hidden="1" x14ac:dyDescent="0.2">
      <c r="U1190" s="53"/>
      <c r="V1190" s="53"/>
      <c r="W1190" s="50"/>
      <c r="X1190" s="39"/>
      <c r="AB1190" s="50"/>
    </row>
    <row r="1191" spans="21:28" hidden="1" x14ac:dyDescent="0.2">
      <c r="U1191" s="53"/>
      <c r="V1191" s="53"/>
      <c r="W1191" s="50"/>
      <c r="X1191" s="39"/>
      <c r="AB1191" s="50"/>
    </row>
    <row r="1192" spans="21:28" hidden="1" x14ac:dyDescent="0.2">
      <c r="U1192" s="53"/>
      <c r="V1192" s="53"/>
      <c r="W1192" s="50"/>
      <c r="X1192" s="39"/>
      <c r="AB1192" s="50"/>
    </row>
    <row r="1193" spans="21:28" hidden="1" x14ac:dyDescent="0.2">
      <c r="U1193" s="53"/>
      <c r="V1193" s="53"/>
      <c r="W1193" s="50"/>
      <c r="X1193" s="39"/>
      <c r="AB1193" s="50"/>
    </row>
    <row r="1194" spans="21:28" hidden="1" x14ac:dyDescent="0.2">
      <c r="U1194" s="53"/>
      <c r="V1194" s="53"/>
      <c r="W1194" s="50"/>
      <c r="X1194" s="39"/>
      <c r="AB1194" s="50"/>
    </row>
    <row r="1195" spans="21:28" hidden="1" x14ac:dyDescent="0.2">
      <c r="U1195" s="53"/>
      <c r="V1195" s="53"/>
      <c r="W1195" s="50"/>
      <c r="X1195" s="39"/>
      <c r="AB1195" s="50"/>
    </row>
    <row r="1196" spans="21:28" hidden="1" x14ac:dyDescent="0.2">
      <c r="U1196" s="53"/>
      <c r="V1196" s="53"/>
      <c r="W1196" s="50"/>
      <c r="X1196" s="39"/>
      <c r="AB1196" s="50"/>
    </row>
    <row r="1197" spans="21:28" hidden="1" x14ac:dyDescent="0.2">
      <c r="U1197" s="53"/>
      <c r="V1197" s="53"/>
      <c r="W1197" s="50"/>
      <c r="X1197" s="39"/>
      <c r="AB1197" s="50"/>
    </row>
    <row r="1198" spans="21:28" hidden="1" x14ac:dyDescent="0.2">
      <c r="U1198" s="53"/>
      <c r="V1198" s="53"/>
      <c r="W1198" s="50"/>
      <c r="X1198" s="39"/>
      <c r="AB1198" s="50"/>
    </row>
    <row r="1199" spans="21:28" hidden="1" x14ac:dyDescent="0.2">
      <c r="U1199" s="53"/>
      <c r="V1199" s="53"/>
      <c r="W1199" s="50"/>
      <c r="X1199" s="39"/>
      <c r="AB1199" s="50"/>
    </row>
    <row r="1200" spans="21:28" hidden="1" x14ac:dyDescent="0.2">
      <c r="U1200" s="53"/>
      <c r="V1200" s="53"/>
      <c r="W1200" s="50"/>
      <c r="X1200" s="39"/>
      <c r="AB1200" s="50"/>
    </row>
    <row r="1201" spans="21:28" hidden="1" x14ac:dyDescent="0.2">
      <c r="U1201" s="53"/>
      <c r="V1201" s="53"/>
      <c r="W1201" s="50"/>
      <c r="X1201" s="39"/>
      <c r="AB1201" s="50"/>
    </row>
    <row r="1202" spans="21:28" hidden="1" x14ac:dyDescent="0.2">
      <c r="U1202" s="53"/>
      <c r="V1202" s="53"/>
      <c r="W1202" s="50"/>
      <c r="X1202" s="39"/>
      <c r="AB1202" s="50"/>
    </row>
    <row r="1203" spans="21:28" hidden="1" x14ac:dyDescent="0.2">
      <c r="U1203" s="53"/>
      <c r="V1203" s="53"/>
      <c r="W1203" s="50"/>
      <c r="X1203" s="39"/>
      <c r="AB1203" s="50"/>
    </row>
    <row r="1204" spans="21:28" hidden="1" x14ac:dyDescent="0.2">
      <c r="U1204" s="53"/>
      <c r="V1204" s="53"/>
      <c r="W1204" s="50"/>
      <c r="X1204" s="39"/>
      <c r="AB1204" s="50"/>
    </row>
    <row r="1205" spans="21:28" hidden="1" x14ac:dyDescent="0.2">
      <c r="U1205" s="53"/>
      <c r="V1205" s="53"/>
      <c r="W1205" s="50"/>
      <c r="X1205" s="39"/>
      <c r="AB1205" s="50"/>
    </row>
    <row r="1206" spans="21:28" hidden="1" x14ac:dyDescent="0.2">
      <c r="U1206" s="53"/>
      <c r="V1206" s="53"/>
      <c r="W1206" s="50"/>
      <c r="X1206" s="39"/>
      <c r="AB1206" s="50"/>
    </row>
    <row r="1207" spans="21:28" hidden="1" x14ac:dyDescent="0.2">
      <c r="U1207" s="53"/>
      <c r="V1207" s="53"/>
      <c r="W1207" s="50"/>
      <c r="X1207" s="39"/>
      <c r="AB1207" s="50"/>
    </row>
    <row r="1208" spans="21:28" hidden="1" x14ac:dyDescent="0.2">
      <c r="U1208" s="53"/>
      <c r="V1208" s="53"/>
      <c r="W1208" s="50"/>
      <c r="X1208" s="39"/>
      <c r="AB1208" s="50"/>
    </row>
    <row r="1209" spans="21:28" hidden="1" x14ac:dyDescent="0.2">
      <c r="U1209" s="53"/>
      <c r="V1209" s="53"/>
      <c r="W1209" s="50"/>
      <c r="X1209" s="39"/>
      <c r="AB1209" s="50"/>
    </row>
    <row r="1210" spans="21:28" hidden="1" x14ac:dyDescent="0.2">
      <c r="U1210" s="53"/>
      <c r="V1210" s="53"/>
      <c r="W1210" s="50"/>
      <c r="X1210" s="39"/>
      <c r="AB1210" s="50"/>
    </row>
    <row r="1211" spans="21:28" hidden="1" x14ac:dyDescent="0.2">
      <c r="U1211" s="53"/>
      <c r="V1211" s="53"/>
      <c r="W1211" s="50"/>
      <c r="X1211" s="39"/>
      <c r="AB1211" s="50"/>
    </row>
    <row r="1212" spans="21:28" hidden="1" x14ac:dyDescent="0.2">
      <c r="U1212" s="53"/>
      <c r="V1212" s="53"/>
      <c r="W1212" s="50"/>
      <c r="X1212" s="39"/>
      <c r="AB1212" s="50"/>
    </row>
    <row r="1213" spans="21:28" hidden="1" x14ac:dyDescent="0.2">
      <c r="U1213" s="53"/>
      <c r="V1213" s="53"/>
      <c r="W1213" s="50"/>
      <c r="X1213" s="39"/>
      <c r="AB1213" s="50"/>
    </row>
    <row r="1214" spans="21:28" hidden="1" x14ac:dyDescent="0.2">
      <c r="U1214" s="53"/>
      <c r="V1214" s="53"/>
      <c r="W1214" s="50"/>
      <c r="X1214" s="39"/>
      <c r="AB1214" s="50"/>
    </row>
    <row r="1215" spans="21:28" hidden="1" x14ac:dyDescent="0.2">
      <c r="U1215" s="53"/>
      <c r="V1215" s="53"/>
      <c r="W1215" s="50"/>
      <c r="X1215" s="39"/>
      <c r="AB1215" s="50"/>
    </row>
    <row r="1216" spans="21:28" hidden="1" x14ac:dyDescent="0.2">
      <c r="U1216" s="53"/>
      <c r="V1216" s="53"/>
      <c r="W1216" s="50"/>
      <c r="X1216" s="39"/>
      <c r="AB1216" s="50"/>
    </row>
    <row r="1217" spans="21:28" hidden="1" x14ac:dyDescent="0.2">
      <c r="U1217" s="53"/>
      <c r="V1217" s="53"/>
      <c r="W1217" s="50"/>
      <c r="X1217" s="39"/>
      <c r="AB1217" s="50"/>
    </row>
    <row r="1218" spans="21:28" hidden="1" x14ac:dyDescent="0.2">
      <c r="U1218" s="53"/>
      <c r="V1218" s="53"/>
      <c r="W1218" s="50"/>
      <c r="X1218" s="39"/>
      <c r="AB1218" s="50"/>
    </row>
    <row r="1219" spans="21:28" hidden="1" x14ac:dyDescent="0.2">
      <c r="U1219" s="53"/>
      <c r="V1219" s="53"/>
      <c r="W1219" s="50"/>
      <c r="X1219" s="39"/>
      <c r="AB1219" s="50"/>
    </row>
    <row r="1220" spans="21:28" hidden="1" x14ac:dyDescent="0.2">
      <c r="U1220" s="53"/>
      <c r="V1220" s="53"/>
      <c r="W1220" s="50"/>
      <c r="X1220" s="39"/>
      <c r="AB1220" s="50"/>
    </row>
    <row r="1221" spans="21:28" hidden="1" x14ac:dyDescent="0.2">
      <c r="U1221" s="53"/>
      <c r="V1221" s="53"/>
      <c r="W1221" s="50"/>
      <c r="X1221" s="39"/>
      <c r="AB1221" s="50"/>
    </row>
    <row r="1222" spans="21:28" hidden="1" x14ac:dyDescent="0.2">
      <c r="U1222" s="53"/>
      <c r="V1222" s="53"/>
      <c r="W1222" s="50"/>
      <c r="X1222" s="39"/>
      <c r="AB1222" s="50"/>
    </row>
    <row r="1223" spans="21:28" hidden="1" x14ac:dyDescent="0.2">
      <c r="U1223" s="53"/>
      <c r="V1223" s="53"/>
      <c r="W1223" s="50"/>
      <c r="X1223" s="39"/>
      <c r="AB1223" s="50"/>
    </row>
    <row r="1224" spans="21:28" hidden="1" x14ac:dyDescent="0.2">
      <c r="U1224" s="53"/>
      <c r="V1224" s="53"/>
      <c r="W1224" s="50"/>
      <c r="X1224" s="39"/>
      <c r="AB1224" s="50"/>
    </row>
    <row r="1225" spans="21:28" hidden="1" x14ac:dyDescent="0.2">
      <c r="U1225" s="53"/>
      <c r="V1225" s="53"/>
      <c r="W1225" s="50"/>
      <c r="X1225" s="39"/>
      <c r="AB1225" s="50"/>
    </row>
    <row r="1226" spans="21:28" hidden="1" x14ac:dyDescent="0.2">
      <c r="U1226" s="53"/>
      <c r="V1226" s="53"/>
      <c r="W1226" s="50"/>
      <c r="X1226" s="39"/>
      <c r="AB1226" s="50"/>
    </row>
    <row r="1227" spans="21:28" hidden="1" x14ac:dyDescent="0.2">
      <c r="U1227" s="53"/>
      <c r="V1227" s="53"/>
      <c r="W1227" s="50"/>
      <c r="X1227" s="39"/>
      <c r="AB1227" s="50"/>
    </row>
    <row r="1228" spans="21:28" hidden="1" x14ac:dyDescent="0.2">
      <c r="U1228" s="53"/>
      <c r="V1228" s="53"/>
      <c r="W1228" s="50"/>
      <c r="X1228" s="39"/>
      <c r="AB1228" s="50"/>
    </row>
    <row r="1229" spans="21:28" hidden="1" x14ac:dyDescent="0.2">
      <c r="U1229" s="53"/>
      <c r="V1229" s="53"/>
      <c r="W1229" s="50"/>
      <c r="X1229" s="39"/>
      <c r="AB1229" s="50"/>
    </row>
    <row r="1230" spans="21:28" hidden="1" x14ac:dyDescent="0.2">
      <c r="U1230" s="53"/>
      <c r="V1230" s="53"/>
      <c r="W1230" s="50"/>
      <c r="X1230" s="39"/>
      <c r="AB1230" s="50"/>
    </row>
    <row r="1231" spans="21:28" hidden="1" x14ac:dyDescent="0.2">
      <c r="U1231" s="53"/>
      <c r="V1231" s="53"/>
      <c r="W1231" s="50"/>
      <c r="X1231" s="39"/>
      <c r="AB1231" s="50"/>
    </row>
    <row r="1232" spans="21:28" hidden="1" x14ac:dyDescent="0.2">
      <c r="U1232" s="53"/>
      <c r="V1232" s="53"/>
      <c r="W1232" s="50"/>
      <c r="X1232" s="39"/>
      <c r="AB1232" s="50"/>
    </row>
    <row r="1233" spans="21:28" hidden="1" x14ac:dyDescent="0.2">
      <c r="U1233" s="53"/>
      <c r="V1233" s="53"/>
      <c r="W1233" s="50"/>
      <c r="X1233" s="39"/>
      <c r="AB1233" s="50"/>
    </row>
    <row r="1234" spans="21:28" hidden="1" x14ac:dyDescent="0.2">
      <c r="U1234" s="53"/>
      <c r="V1234" s="53"/>
      <c r="W1234" s="50"/>
      <c r="X1234" s="39"/>
      <c r="AB1234" s="50"/>
    </row>
    <row r="1235" spans="21:28" hidden="1" x14ac:dyDescent="0.2">
      <c r="U1235" s="53"/>
      <c r="V1235" s="53"/>
      <c r="W1235" s="50"/>
      <c r="X1235" s="39"/>
      <c r="AB1235" s="50"/>
    </row>
    <row r="1236" spans="21:28" hidden="1" x14ac:dyDescent="0.2">
      <c r="U1236" s="53"/>
      <c r="V1236" s="53"/>
      <c r="W1236" s="50"/>
      <c r="X1236" s="39"/>
      <c r="AB1236" s="50"/>
    </row>
    <row r="1237" spans="21:28" hidden="1" x14ac:dyDescent="0.2">
      <c r="U1237" s="53"/>
      <c r="V1237" s="53"/>
      <c r="W1237" s="50"/>
      <c r="X1237" s="39"/>
      <c r="AB1237" s="50"/>
    </row>
    <row r="1238" spans="21:28" hidden="1" x14ac:dyDescent="0.2">
      <c r="U1238" s="53"/>
      <c r="V1238" s="53"/>
      <c r="W1238" s="50"/>
      <c r="X1238" s="39"/>
      <c r="AB1238" s="50"/>
    </row>
    <row r="1239" spans="21:28" hidden="1" x14ac:dyDescent="0.2">
      <c r="U1239" s="53"/>
      <c r="V1239" s="53"/>
      <c r="W1239" s="50"/>
      <c r="X1239" s="39"/>
      <c r="AB1239" s="50"/>
    </row>
    <row r="1240" spans="21:28" hidden="1" x14ac:dyDescent="0.2">
      <c r="U1240" s="53"/>
      <c r="V1240" s="53"/>
      <c r="W1240" s="50"/>
      <c r="X1240" s="39"/>
      <c r="AB1240" s="50"/>
    </row>
    <row r="1241" spans="21:28" hidden="1" x14ac:dyDescent="0.2">
      <c r="U1241" s="53"/>
      <c r="V1241" s="53"/>
      <c r="W1241" s="50"/>
      <c r="X1241" s="39"/>
      <c r="AB1241" s="50"/>
    </row>
    <row r="1242" spans="21:28" hidden="1" x14ac:dyDescent="0.2">
      <c r="U1242" s="53"/>
      <c r="V1242" s="53"/>
      <c r="W1242" s="50"/>
      <c r="X1242" s="39"/>
      <c r="AB1242" s="50"/>
    </row>
    <row r="1243" spans="21:28" hidden="1" x14ac:dyDescent="0.2">
      <c r="U1243" s="53"/>
      <c r="V1243" s="53"/>
      <c r="W1243" s="50"/>
      <c r="X1243" s="39"/>
      <c r="AB1243" s="50"/>
    </row>
    <row r="1244" spans="21:28" hidden="1" x14ac:dyDescent="0.2">
      <c r="U1244" s="53"/>
      <c r="V1244" s="53"/>
      <c r="W1244" s="50"/>
      <c r="X1244" s="39"/>
      <c r="AB1244" s="50"/>
    </row>
    <row r="1245" spans="21:28" hidden="1" x14ac:dyDescent="0.2">
      <c r="U1245" s="53"/>
      <c r="V1245" s="53"/>
      <c r="W1245" s="50"/>
      <c r="X1245" s="39"/>
      <c r="AB1245" s="50"/>
    </row>
    <row r="1246" spans="21:28" hidden="1" x14ac:dyDescent="0.2">
      <c r="U1246" s="53"/>
      <c r="V1246" s="53"/>
      <c r="W1246" s="50"/>
      <c r="X1246" s="39"/>
      <c r="AB1246" s="50"/>
    </row>
    <row r="1247" spans="21:28" hidden="1" x14ac:dyDescent="0.2">
      <c r="U1247" s="53"/>
      <c r="V1247" s="53"/>
      <c r="W1247" s="50"/>
      <c r="X1247" s="39"/>
      <c r="AB1247" s="50"/>
    </row>
    <row r="1248" spans="21:28" hidden="1" x14ac:dyDescent="0.2">
      <c r="U1248" s="53"/>
      <c r="V1248" s="53"/>
      <c r="W1248" s="50"/>
      <c r="X1248" s="39"/>
      <c r="AB1248" s="50"/>
    </row>
    <row r="1249" spans="21:28" hidden="1" x14ac:dyDescent="0.2">
      <c r="U1249" s="53"/>
      <c r="V1249" s="53"/>
      <c r="W1249" s="50"/>
      <c r="X1249" s="39"/>
      <c r="AB1249" s="50"/>
    </row>
    <row r="1250" spans="21:28" hidden="1" x14ac:dyDescent="0.2">
      <c r="U1250" s="53"/>
      <c r="V1250" s="53"/>
      <c r="W1250" s="50"/>
      <c r="X1250" s="39"/>
      <c r="AB1250" s="50"/>
    </row>
    <row r="1251" spans="21:28" hidden="1" x14ac:dyDescent="0.2">
      <c r="U1251" s="53"/>
      <c r="V1251" s="53"/>
      <c r="W1251" s="50"/>
      <c r="X1251" s="39"/>
      <c r="AB1251" s="50"/>
    </row>
    <row r="1252" spans="21:28" hidden="1" x14ac:dyDescent="0.2">
      <c r="U1252" s="53"/>
      <c r="V1252" s="53"/>
      <c r="W1252" s="50"/>
      <c r="X1252" s="39"/>
      <c r="AB1252" s="50"/>
    </row>
    <row r="1253" spans="21:28" hidden="1" x14ac:dyDescent="0.2">
      <c r="U1253" s="53"/>
      <c r="V1253" s="53"/>
      <c r="W1253" s="50"/>
      <c r="X1253" s="39"/>
      <c r="AB1253" s="50"/>
    </row>
    <row r="1254" spans="21:28" hidden="1" x14ac:dyDescent="0.2">
      <c r="U1254" s="53"/>
      <c r="V1254" s="53"/>
      <c r="W1254" s="50"/>
      <c r="X1254" s="39"/>
      <c r="AB1254" s="50"/>
    </row>
    <row r="1255" spans="21:28" hidden="1" x14ac:dyDescent="0.2">
      <c r="U1255" s="53"/>
      <c r="V1255" s="53"/>
      <c r="W1255" s="50"/>
      <c r="X1255" s="39"/>
      <c r="AB1255" s="50"/>
    </row>
    <row r="1256" spans="21:28" hidden="1" x14ac:dyDescent="0.2">
      <c r="U1256" s="53"/>
      <c r="V1256" s="53"/>
      <c r="W1256" s="50"/>
      <c r="X1256" s="39"/>
      <c r="AB1256" s="50"/>
    </row>
    <row r="1257" spans="21:28" hidden="1" x14ac:dyDescent="0.2">
      <c r="U1257" s="53"/>
      <c r="V1257" s="53"/>
      <c r="W1257" s="50"/>
      <c r="X1257" s="39"/>
      <c r="AB1257" s="50"/>
    </row>
    <row r="1258" spans="21:28" hidden="1" x14ac:dyDescent="0.2">
      <c r="U1258" s="53"/>
      <c r="V1258" s="53"/>
      <c r="W1258" s="50"/>
      <c r="X1258" s="39"/>
      <c r="AB1258" s="50"/>
    </row>
    <row r="1259" spans="21:28" hidden="1" x14ac:dyDescent="0.2">
      <c r="U1259" s="53"/>
      <c r="V1259" s="53"/>
      <c r="W1259" s="50"/>
      <c r="X1259" s="39"/>
      <c r="AB1259" s="50"/>
    </row>
    <row r="1260" spans="21:28" hidden="1" x14ac:dyDescent="0.2">
      <c r="U1260" s="53"/>
      <c r="V1260" s="53"/>
      <c r="W1260" s="50"/>
      <c r="X1260" s="39"/>
      <c r="AB1260" s="50"/>
    </row>
    <row r="1261" spans="21:28" hidden="1" x14ac:dyDescent="0.2">
      <c r="U1261" s="53"/>
      <c r="V1261" s="53"/>
      <c r="W1261" s="50"/>
      <c r="X1261" s="39"/>
      <c r="AB1261" s="50"/>
    </row>
    <row r="1262" spans="21:28" hidden="1" x14ac:dyDescent="0.2">
      <c r="U1262" s="53"/>
      <c r="V1262" s="53"/>
      <c r="W1262" s="50"/>
      <c r="X1262" s="39"/>
      <c r="AB1262" s="50"/>
    </row>
    <row r="1263" spans="21:28" hidden="1" x14ac:dyDescent="0.2">
      <c r="U1263" s="53"/>
      <c r="V1263" s="53"/>
      <c r="W1263" s="50"/>
      <c r="X1263" s="39"/>
      <c r="AB1263" s="50"/>
    </row>
    <row r="1264" spans="21:28" hidden="1" x14ac:dyDescent="0.2">
      <c r="U1264" s="53"/>
      <c r="V1264" s="53"/>
      <c r="W1264" s="50"/>
      <c r="X1264" s="39"/>
      <c r="AB1264" s="50"/>
    </row>
    <row r="1265" spans="21:28" hidden="1" x14ac:dyDescent="0.2">
      <c r="U1265" s="53"/>
      <c r="V1265" s="53"/>
      <c r="W1265" s="50"/>
      <c r="X1265" s="39"/>
      <c r="AB1265" s="50"/>
    </row>
    <row r="1266" spans="21:28" hidden="1" x14ac:dyDescent="0.2">
      <c r="U1266" s="53"/>
      <c r="V1266" s="53"/>
      <c r="W1266" s="50"/>
      <c r="X1266" s="39"/>
      <c r="AB1266" s="50"/>
    </row>
    <row r="1267" spans="21:28" hidden="1" x14ac:dyDescent="0.2">
      <c r="U1267" s="53"/>
      <c r="V1267" s="53"/>
      <c r="W1267" s="50"/>
      <c r="X1267" s="39"/>
      <c r="AB1267" s="50"/>
    </row>
    <row r="1268" spans="21:28" hidden="1" x14ac:dyDescent="0.2">
      <c r="U1268" s="53"/>
      <c r="V1268" s="53"/>
      <c r="W1268" s="50"/>
      <c r="X1268" s="39"/>
      <c r="AB1268" s="50"/>
    </row>
    <row r="1269" spans="21:28" hidden="1" x14ac:dyDescent="0.2">
      <c r="U1269" s="53"/>
      <c r="V1269" s="53"/>
      <c r="W1269" s="50"/>
      <c r="X1269" s="39"/>
      <c r="AB1269" s="50"/>
    </row>
    <row r="1270" spans="21:28" hidden="1" x14ac:dyDescent="0.2">
      <c r="U1270" s="53"/>
      <c r="V1270" s="53"/>
      <c r="W1270" s="50"/>
      <c r="X1270" s="39"/>
      <c r="AB1270" s="50"/>
    </row>
    <row r="1271" spans="21:28" hidden="1" x14ac:dyDescent="0.2">
      <c r="U1271" s="53"/>
      <c r="V1271" s="53"/>
      <c r="W1271" s="50"/>
      <c r="X1271" s="39"/>
      <c r="AB1271" s="50"/>
    </row>
    <row r="1272" spans="21:28" hidden="1" x14ac:dyDescent="0.2">
      <c r="U1272" s="53"/>
      <c r="V1272" s="53"/>
      <c r="W1272" s="50"/>
      <c r="X1272" s="39"/>
      <c r="AB1272" s="50"/>
    </row>
    <row r="1273" spans="21:28" hidden="1" x14ac:dyDescent="0.2">
      <c r="U1273" s="53"/>
      <c r="V1273" s="53"/>
      <c r="W1273" s="50"/>
      <c r="X1273" s="39"/>
      <c r="AB1273" s="50"/>
    </row>
    <row r="1274" spans="21:28" hidden="1" x14ac:dyDescent="0.2">
      <c r="U1274" s="53"/>
      <c r="V1274" s="53"/>
      <c r="W1274" s="50"/>
      <c r="X1274" s="39"/>
      <c r="AB1274" s="50"/>
    </row>
    <row r="1275" spans="21:28" hidden="1" x14ac:dyDescent="0.2">
      <c r="U1275" s="53"/>
      <c r="V1275" s="53"/>
      <c r="W1275" s="50"/>
      <c r="X1275" s="39"/>
      <c r="AB1275" s="50"/>
    </row>
    <row r="1276" spans="21:28" hidden="1" x14ac:dyDescent="0.2">
      <c r="U1276" s="53"/>
      <c r="V1276" s="53"/>
      <c r="W1276" s="50"/>
      <c r="X1276" s="39"/>
      <c r="AB1276" s="50"/>
    </row>
    <row r="1277" spans="21:28" hidden="1" x14ac:dyDescent="0.2">
      <c r="U1277" s="53"/>
      <c r="V1277" s="53"/>
      <c r="W1277" s="50"/>
      <c r="X1277" s="39"/>
      <c r="AB1277" s="50"/>
    </row>
    <row r="1278" spans="21:28" hidden="1" x14ac:dyDescent="0.2">
      <c r="U1278" s="53"/>
      <c r="V1278" s="53"/>
      <c r="W1278" s="50"/>
      <c r="X1278" s="39"/>
      <c r="AB1278" s="50"/>
    </row>
    <row r="1279" spans="21:28" hidden="1" x14ac:dyDescent="0.2">
      <c r="U1279" s="53"/>
      <c r="V1279" s="53"/>
      <c r="W1279" s="50"/>
      <c r="X1279" s="39"/>
      <c r="AB1279" s="50"/>
    </row>
    <row r="1280" spans="21:28" hidden="1" x14ac:dyDescent="0.2">
      <c r="U1280" s="53"/>
      <c r="V1280" s="53"/>
      <c r="W1280" s="50"/>
      <c r="X1280" s="39"/>
      <c r="AB1280" s="50"/>
    </row>
    <row r="1281" spans="21:28" hidden="1" x14ac:dyDescent="0.2">
      <c r="U1281" s="53"/>
      <c r="V1281" s="53"/>
      <c r="W1281" s="50"/>
      <c r="X1281" s="39"/>
      <c r="AB1281" s="50"/>
    </row>
    <row r="1282" spans="21:28" hidden="1" x14ac:dyDescent="0.2">
      <c r="U1282" s="53"/>
      <c r="V1282" s="53"/>
      <c r="W1282" s="50"/>
      <c r="X1282" s="39"/>
      <c r="AB1282" s="50"/>
    </row>
    <row r="1283" spans="21:28" hidden="1" x14ac:dyDescent="0.2">
      <c r="U1283" s="53"/>
      <c r="V1283" s="53"/>
      <c r="W1283" s="50"/>
      <c r="X1283" s="39"/>
      <c r="AB1283" s="50"/>
    </row>
    <row r="1284" spans="21:28" hidden="1" x14ac:dyDescent="0.2">
      <c r="U1284" s="53"/>
      <c r="V1284" s="53"/>
      <c r="W1284" s="50"/>
      <c r="X1284" s="39"/>
      <c r="AB1284" s="50"/>
    </row>
    <row r="1285" spans="21:28" hidden="1" x14ac:dyDescent="0.2">
      <c r="U1285" s="53"/>
      <c r="V1285" s="53"/>
      <c r="W1285" s="50"/>
      <c r="X1285" s="39"/>
      <c r="AB1285" s="50"/>
    </row>
    <row r="1286" spans="21:28" hidden="1" x14ac:dyDescent="0.2">
      <c r="U1286" s="53"/>
      <c r="V1286" s="53"/>
      <c r="W1286" s="50"/>
      <c r="X1286" s="39"/>
      <c r="AB1286" s="50"/>
    </row>
    <row r="1287" spans="21:28" hidden="1" x14ac:dyDescent="0.2">
      <c r="U1287" s="53"/>
      <c r="V1287" s="53"/>
      <c r="W1287" s="50"/>
      <c r="X1287" s="39"/>
      <c r="AB1287" s="50"/>
    </row>
    <row r="1288" spans="21:28" hidden="1" x14ac:dyDescent="0.2">
      <c r="U1288" s="53"/>
      <c r="V1288" s="53"/>
      <c r="W1288" s="50"/>
      <c r="X1288" s="39"/>
      <c r="AB1288" s="50"/>
    </row>
    <row r="1289" spans="21:28" hidden="1" x14ac:dyDescent="0.2">
      <c r="U1289" s="53"/>
      <c r="V1289" s="53"/>
      <c r="W1289" s="50"/>
      <c r="X1289" s="39"/>
      <c r="AB1289" s="50"/>
    </row>
    <row r="1290" spans="21:28" hidden="1" x14ac:dyDescent="0.2">
      <c r="U1290" s="53"/>
      <c r="V1290" s="53"/>
      <c r="W1290" s="50"/>
      <c r="X1290" s="39"/>
      <c r="AB1290" s="50"/>
    </row>
    <row r="1291" spans="21:28" hidden="1" x14ac:dyDescent="0.2">
      <c r="U1291" s="53"/>
      <c r="V1291" s="53"/>
      <c r="W1291" s="50"/>
      <c r="X1291" s="39"/>
      <c r="AB1291" s="50"/>
    </row>
    <row r="1292" spans="21:28" hidden="1" x14ac:dyDescent="0.2">
      <c r="U1292" s="53"/>
      <c r="V1292" s="53"/>
      <c r="W1292" s="50"/>
      <c r="X1292" s="39"/>
      <c r="AB1292" s="50"/>
    </row>
    <row r="1293" spans="21:28" hidden="1" x14ac:dyDescent="0.2">
      <c r="U1293" s="53"/>
      <c r="V1293" s="53"/>
      <c r="W1293" s="50"/>
      <c r="X1293" s="39"/>
      <c r="AB1293" s="50"/>
    </row>
    <row r="1294" spans="21:28" hidden="1" x14ac:dyDescent="0.2">
      <c r="U1294" s="53"/>
      <c r="V1294" s="53"/>
      <c r="W1294" s="50"/>
      <c r="X1294" s="39"/>
      <c r="AB1294" s="50"/>
    </row>
    <row r="1295" spans="21:28" hidden="1" x14ac:dyDescent="0.2">
      <c r="U1295" s="53"/>
      <c r="V1295" s="53"/>
      <c r="W1295" s="50"/>
      <c r="X1295" s="39"/>
      <c r="AB1295" s="50"/>
    </row>
    <row r="1296" spans="21:28" hidden="1" x14ac:dyDescent="0.2">
      <c r="U1296" s="53"/>
      <c r="V1296" s="53"/>
      <c r="W1296" s="50"/>
      <c r="X1296" s="39"/>
      <c r="AB1296" s="50"/>
    </row>
    <row r="1297" spans="21:28" hidden="1" x14ac:dyDescent="0.2">
      <c r="U1297" s="53"/>
      <c r="V1297" s="53"/>
      <c r="W1297" s="50"/>
      <c r="X1297" s="39"/>
      <c r="AB1297" s="50"/>
    </row>
    <row r="1298" spans="21:28" hidden="1" x14ac:dyDescent="0.2">
      <c r="U1298" s="53"/>
      <c r="V1298" s="53"/>
      <c r="W1298" s="50"/>
      <c r="X1298" s="39"/>
      <c r="AB1298" s="50"/>
    </row>
    <row r="1299" spans="21:28" hidden="1" x14ac:dyDescent="0.2">
      <c r="U1299" s="53"/>
      <c r="V1299" s="53"/>
      <c r="W1299" s="50"/>
      <c r="X1299" s="39"/>
      <c r="AB1299" s="50"/>
    </row>
    <row r="1300" spans="21:28" hidden="1" x14ac:dyDescent="0.2">
      <c r="U1300" s="53"/>
      <c r="V1300" s="53"/>
      <c r="W1300" s="50"/>
      <c r="X1300" s="39"/>
      <c r="AB1300" s="50"/>
    </row>
    <row r="1301" spans="21:28" hidden="1" x14ac:dyDescent="0.2">
      <c r="U1301" s="53"/>
      <c r="V1301" s="53"/>
      <c r="W1301" s="50"/>
      <c r="X1301" s="39"/>
      <c r="AB1301" s="50"/>
    </row>
    <row r="1302" spans="21:28" hidden="1" x14ac:dyDescent="0.2">
      <c r="U1302" s="53"/>
      <c r="V1302" s="53"/>
      <c r="W1302" s="50"/>
      <c r="X1302" s="39"/>
      <c r="AB1302" s="50"/>
    </row>
    <row r="1303" spans="21:28" hidden="1" x14ac:dyDescent="0.2">
      <c r="U1303" s="53"/>
      <c r="V1303" s="53"/>
      <c r="W1303" s="50"/>
      <c r="X1303" s="39"/>
      <c r="AB1303" s="50"/>
    </row>
    <row r="1304" spans="21:28" hidden="1" x14ac:dyDescent="0.2">
      <c r="U1304" s="53"/>
      <c r="V1304" s="53"/>
      <c r="W1304" s="50"/>
      <c r="X1304" s="39"/>
      <c r="AB1304" s="50"/>
    </row>
    <row r="1305" spans="21:28" hidden="1" x14ac:dyDescent="0.2">
      <c r="U1305" s="53"/>
      <c r="V1305" s="53"/>
      <c r="W1305" s="50"/>
      <c r="X1305" s="39"/>
      <c r="AB1305" s="50"/>
    </row>
    <row r="1306" spans="21:28" hidden="1" x14ac:dyDescent="0.2">
      <c r="U1306" s="53"/>
      <c r="V1306" s="53"/>
      <c r="W1306" s="50"/>
      <c r="X1306" s="39"/>
      <c r="AB1306" s="50"/>
    </row>
    <row r="1307" spans="21:28" hidden="1" x14ac:dyDescent="0.2">
      <c r="U1307" s="53"/>
      <c r="V1307" s="53"/>
      <c r="W1307" s="50"/>
      <c r="X1307" s="39"/>
      <c r="AB1307" s="50"/>
    </row>
    <row r="1308" spans="21:28" hidden="1" x14ac:dyDescent="0.2">
      <c r="U1308" s="53"/>
      <c r="V1308" s="53"/>
      <c r="W1308" s="50"/>
      <c r="X1308" s="39"/>
      <c r="AB1308" s="50"/>
    </row>
    <row r="1309" spans="21:28" hidden="1" x14ac:dyDescent="0.2">
      <c r="U1309" s="53"/>
      <c r="V1309" s="53"/>
      <c r="W1309" s="50"/>
      <c r="X1309" s="39"/>
      <c r="AB1309" s="50"/>
    </row>
    <row r="1310" spans="21:28" hidden="1" x14ac:dyDescent="0.2">
      <c r="U1310" s="53"/>
      <c r="V1310" s="53"/>
      <c r="W1310" s="50"/>
      <c r="X1310" s="39"/>
      <c r="AB1310" s="50"/>
    </row>
    <row r="1311" spans="21:28" hidden="1" x14ac:dyDescent="0.2">
      <c r="U1311" s="53"/>
      <c r="V1311" s="53"/>
      <c r="W1311" s="50"/>
      <c r="X1311" s="39"/>
      <c r="AB1311" s="50"/>
    </row>
    <row r="1312" spans="21:28" hidden="1" x14ac:dyDescent="0.2">
      <c r="U1312" s="53"/>
      <c r="V1312" s="53"/>
      <c r="W1312" s="50"/>
      <c r="X1312" s="39"/>
      <c r="AB1312" s="50"/>
    </row>
    <row r="1313" spans="21:28" hidden="1" x14ac:dyDescent="0.2">
      <c r="U1313" s="53"/>
      <c r="V1313" s="53"/>
      <c r="W1313" s="50"/>
      <c r="X1313" s="39"/>
      <c r="AB1313" s="50"/>
    </row>
    <row r="1314" spans="21:28" hidden="1" x14ac:dyDescent="0.2">
      <c r="U1314" s="53"/>
      <c r="V1314" s="53"/>
      <c r="W1314" s="50"/>
      <c r="X1314" s="39"/>
      <c r="AB1314" s="50"/>
    </row>
    <row r="1315" spans="21:28" hidden="1" x14ac:dyDescent="0.2">
      <c r="U1315" s="53"/>
      <c r="V1315" s="53"/>
      <c r="W1315" s="50"/>
      <c r="X1315" s="39"/>
      <c r="AB1315" s="50"/>
    </row>
    <row r="1316" spans="21:28" hidden="1" x14ac:dyDescent="0.2">
      <c r="U1316" s="53"/>
      <c r="V1316" s="53"/>
      <c r="W1316" s="50"/>
      <c r="X1316" s="39"/>
      <c r="AB1316" s="50"/>
    </row>
    <row r="1317" spans="21:28" hidden="1" x14ac:dyDescent="0.2">
      <c r="U1317" s="53"/>
      <c r="V1317" s="53"/>
      <c r="W1317" s="50"/>
      <c r="X1317" s="39"/>
      <c r="AB1317" s="50"/>
    </row>
    <row r="1318" spans="21:28" hidden="1" x14ac:dyDescent="0.2">
      <c r="U1318" s="53"/>
      <c r="V1318" s="53"/>
      <c r="W1318" s="50"/>
      <c r="X1318" s="39"/>
      <c r="AB1318" s="50"/>
    </row>
    <row r="1319" spans="21:28" hidden="1" x14ac:dyDescent="0.2">
      <c r="U1319" s="53"/>
      <c r="V1319" s="53"/>
      <c r="W1319" s="50"/>
      <c r="X1319" s="39"/>
      <c r="AB1319" s="50"/>
    </row>
    <row r="1320" spans="21:28" hidden="1" x14ac:dyDescent="0.2">
      <c r="U1320" s="53"/>
      <c r="V1320" s="53"/>
      <c r="W1320" s="50"/>
      <c r="X1320" s="39"/>
      <c r="AB1320" s="50"/>
    </row>
    <row r="1321" spans="21:28" hidden="1" x14ac:dyDescent="0.2">
      <c r="U1321" s="53"/>
      <c r="V1321" s="53"/>
      <c r="W1321" s="50"/>
      <c r="X1321" s="39"/>
      <c r="AB1321" s="50"/>
    </row>
    <row r="1322" spans="21:28" hidden="1" x14ac:dyDescent="0.2">
      <c r="U1322" s="53"/>
      <c r="V1322" s="53"/>
      <c r="W1322" s="50"/>
      <c r="X1322" s="39"/>
      <c r="AB1322" s="50"/>
    </row>
    <row r="1323" spans="21:28" hidden="1" x14ac:dyDescent="0.2">
      <c r="U1323" s="53"/>
      <c r="V1323" s="53"/>
      <c r="W1323" s="50"/>
      <c r="X1323" s="39"/>
      <c r="AB1323" s="50"/>
    </row>
    <row r="1324" spans="21:28" hidden="1" x14ac:dyDescent="0.2">
      <c r="U1324" s="53"/>
      <c r="V1324" s="53"/>
      <c r="W1324" s="50"/>
      <c r="X1324" s="39"/>
      <c r="AB1324" s="50"/>
    </row>
    <row r="1325" spans="21:28" hidden="1" x14ac:dyDescent="0.2">
      <c r="U1325" s="53"/>
      <c r="V1325" s="53"/>
      <c r="W1325" s="50"/>
      <c r="X1325" s="39"/>
      <c r="AB1325" s="50"/>
    </row>
    <row r="1326" spans="21:28" hidden="1" x14ac:dyDescent="0.2">
      <c r="U1326" s="53"/>
      <c r="V1326" s="53"/>
      <c r="W1326" s="50"/>
      <c r="X1326" s="39"/>
      <c r="AB1326" s="50"/>
    </row>
    <row r="1327" spans="21:28" hidden="1" x14ac:dyDescent="0.2">
      <c r="U1327" s="53"/>
      <c r="V1327" s="53"/>
      <c r="W1327" s="50"/>
      <c r="X1327" s="39"/>
      <c r="AB1327" s="50"/>
    </row>
    <row r="1328" spans="21:28" hidden="1" x14ac:dyDescent="0.2">
      <c r="U1328" s="53"/>
      <c r="V1328" s="53"/>
      <c r="W1328" s="50"/>
      <c r="X1328" s="39"/>
      <c r="AB1328" s="50"/>
    </row>
    <row r="1329" spans="21:28" hidden="1" x14ac:dyDescent="0.2">
      <c r="U1329" s="53"/>
      <c r="V1329" s="53"/>
      <c r="W1329" s="50"/>
      <c r="X1329" s="39"/>
      <c r="AB1329" s="50"/>
    </row>
    <row r="1330" spans="21:28" hidden="1" x14ac:dyDescent="0.2">
      <c r="U1330" s="53"/>
      <c r="V1330" s="53"/>
      <c r="W1330" s="50"/>
      <c r="X1330" s="39"/>
      <c r="AB1330" s="50"/>
    </row>
    <row r="1331" spans="21:28" hidden="1" x14ac:dyDescent="0.2">
      <c r="U1331" s="53"/>
      <c r="V1331" s="53"/>
      <c r="W1331" s="50"/>
      <c r="X1331" s="39"/>
      <c r="AB1331" s="50"/>
    </row>
    <row r="1332" spans="21:28" hidden="1" x14ac:dyDescent="0.2">
      <c r="U1332" s="53"/>
      <c r="V1332" s="53"/>
      <c r="W1332" s="50"/>
      <c r="X1332" s="39"/>
      <c r="AB1332" s="50"/>
    </row>
    <row r="1333" spans="21:28" hidden="1" x14ac:dyDescent="0.2">
      <c r="U1333" s="53"/>
      <c r="V1333" s="53"/>
      <c r="W1333" s="50"/>
      <c r="X1333" s="39"/>
      <c r="AB1333" s="50"/>
    </row>
    <row r="1334" spans="21:28" hidden="1" x14ac:dyDescent="0.2">
      <c r="U1334" s="53"/>
      <c r="V1334" s="53"/>
      <c r="W1334" s="50"/>
      <c r="X1334" s="39"/>
      <c r="AB1334" s="50"/>
    </row>
    <row r="1335" spans="21:28" hidden="1" x14ac:dyDescent="0.2">
      <c r="U1335" s="53"/>
      <c r="V1335" s="53"/>
      <c r="W1335" s="50"/>
      <c r="X1335" s="39"/>
      <c r="AB1335" s="50"/>
    </row>
    <row r="1336" spans="21:28" hidden="1" x14ac:dyDescent="0.2">
      <c r="U1336" s="53"/>
      <c r="V1336" s="53"/>
      <c r="W1336" s="50"/>
      <c r="X1336" s="39"/>
      <c r="AB1336" s="50"/>
    </row>
    <row r="1337" spans="21:28" hidden="1" x14ac:dyDescent="0.2">
      <c r="U1337" s="53"/>
      <c r="V1337" s="53"/>
      <c r="W1337" s="50"/>
      <c r="X1337" s="39"/>
      <c r="AB1337" s="50"/>
    </row>
    <row r="1338" spans="21:28" hidden="1" x14ac:dyDescent="0.2">
      <c r="U1338" s="53"/>
      <c r="V1338" s="53"/>
      <c r="W1338" s="50"/>
      <c r="X1338" s="39"/>
      <c r="AB1338" s="50"/>
    </row>
    <row r="1339" spans="21:28" hidden="1" x14ac:dyDescent="0.2">
      <c r="U1339" s="53"/>
      <c r="V1339" s="53"/>
      <c r="W1339" s="50"/>
      <c r="X1339" s="39"/>
      <c r="AB1339" s="50"/>
    </row>
    <row r="1340" spans="21:28" hidden="1" x14ac:dyDescent="0.2">
      <c r="U1340" s="53"/>
      <c r="V1340" s="53"/>
      <c r="W1340" s="50"/>
      <c r="X1340" s="39"/>
      <c r="AB1340" s="50"/>
    </row>
    <row r="1341" spans="21:28" hidden="1" x14ac:dyDescent="0.2">
      <c r="U1341" s="53"/>
      <c r="V1341" s="53"/>
      <c r="W1341" s="50"/>
      <c r="X1341" s="39"/>
      <c r="AB1341" s="50"/>
    </row>
    <row r="1342" spans="21:28" hidden="1" x14ac:dyDescent="0.2">
      <c r="U1342" s="53"/>
      <c r="V1342" s="53"/>
      <c r="W1342" s="50"/>
      <c r="X1342" s="39"/>
      <c r="AB1342" s="50"/>
    </row>
    <row r="1343" spans="21:28" hidden="1" x14ac:dyDescent="0.2">
      <c r="U1343" s="53"/>
      <c r="V1343" s="53"/>
      <c r="W1343" s="50"/>
      <c r="X1343" s="39"/>
      <c r="AB1343" s="50"/>
    </row>
    <row r="1344" spans="21:28" hidden="1" x14ac:dyDescent="0.2">
      <c r="U1344" s="53"/>
      <c r="V1344" s="53"/>
      <c r="W1344" s="50"/>
      <c r="X1344" s="39"/>
      <c r="AB1344" s="50"/>
    </row>
    <row r="1345" spans="21:28" hidden="1" x14ac:dyDescent="0.2">
      <c r="U1345" s="53"/>
      <c r="V1345" s="53"/>
      <c r="W1345" s="50"/>
      <c r="X1345" s="39"/>
      <c r="AB1345" s="50"/>
    </row>
    <row r="1346" spans="21:28" hidden="1" x14ac:dyDescent="0.2">
      <c r="U1346" s="53"/>
      <c r="V1346" s="53"/>
      <c r="W1346" s="50"/>
      <c r="X1346" s="39"/>
      <c r="AB1346" s="50"/>
    </row>
    <row r="1347" spans="21:28" hidden="1" x14ac:dyDescent="0.2">
      <c r="U1347" s="53"/>
      <c r="V1347" s="53"/>
      <c r="W1347" s="50"/>
      <c r="X1347" s="39"/>
      <c r="AB1347" s="50"/>
    </row>
    <row r="1348" spans="21:28" hidden="1" x14ac:dyDescent="0.2">
      <c r="U1348" s="53"/>
      <c r="V1348" s="53"/>
      <c r="W1348" s="50"/>
      <c r="X1348" s="39"/>
      <c r="AB1348" s="50"/>
    </row>
    <row r="1349" spans="21:28" hidden="1" x14ac:dyDescent="0.2">
      <c r="U1349" s="53"/>
      <c r="V1349" s="53"/>
      <c r="W1349" s="50"/>
      <c r="X1349" s="39"/>
      <c r="AB1349" s="50"/>
    </row>
    <row r="1350" spans="21:28" hidden="1" x14ac:dyDescent="0.2">
      <c r="U1350" s="53"/>
      <c r="V1350" s="53"/>
      <c r="W1350" s="50"/>
      <c r="X1350" s="39"/>
      <c r="AB1350" s="50"/>
    </row>
    <row r="1351" spans="21:28" hidden="1" x14ac:dyDescent="0.2">
      <c r="U1351" s="53"/>
      <c r="V1351" s="53"/>
      <c r="W1351" s="50"/>
      <c r="X1351" s="39"/>
      <c r="AB1351" s="50"/>
    </row>
    <row r="1352" spans="21:28" hidden="1" x14ac:dyDescent="0.2">
      <c r="U1352" s="53"/>
      <c r="V1352" s="53"/>
      <c r="W1352" s="50"/>
      <c r="X1352" s="39"/>
      <c r="AB1352" s="50"/>
    </row>
    <row r="1353" spans="21:28" hidden="1" x14ac:dyDescent="0.2">
      <c r="U1353" s="53"/>
      <c r="V1353" s="53"/>
      <c r="W1353" s="50"/>
      <c r="X1353" s="39"/>
      <c r="AB1353" s="50"/>
    </row>
    <row r="1354" spans="21:28" hidden="1" x14ac:dyDescent="0.2">
      <c r="U1354" s="53"/>
      <c r="V1354" s="53"/>
      <c r="W1354" s="50"/>
      <c r="X1354" s="39"/>
      <c r="AB1354" s="50"/>
    </row>
    <row r="1355" spans="21:28" hidden="1" x14ac:dyDescent="0.2">
      <c r="U1355" s="53"/>
      <c r="V1355" s="53"/>
      <c r="W1355" s="50"/>
      <c r="X1355" s="39"/>
      <c r="AB1355" s="50"/>
    </row>
    <row r="1356" spans="21:28" hidden="1" x14ac:dyDescent="0.2">
      <c r="U1356" s="53"/>
      <c r="V1356" s="53"/>
      <c r="W1356" s="50"/>
      <c r="X1356" s="39"/>
      <c r="AB1356" s="50"/>
    </row>
    <row r="1357" spans="21:28" hidden="1" x14ac:dyDescent="0.2">
      <c r="U1357" s="53"/>
      <c r="V1357" s="53"/>
      <c r="W1357" s="50"/>
      <c r="X1357" s="39"/>
      <c r="AB1357" s="50"/>
    </row>
    <row r="1358" spans="21:28" hidden="1" x14ac:dyDescent="0.2">
      <c r="U1358" s="53"/>
      <c r="V1358" s="53"/>
      <c r="W1358" s="50"/>
      <c r="X1358" s="39"/>
      <c r="AB1358" s="50"/>
    </row>
    <row r="1359" spans="21:28" hidden="1" x14ac:dyDescent="0.2">
      <c r="U1359" s="53"/>
      <c r="V1359" s="53"/>
      <c r="W1359" s="50"/>
      <c r="X1359" s="39"/>
      <c r="AB1359" s="50"/>
    </row>
    <row r="1360" spans="21:28" hidden="1" x14ac:dyDescent="0.2">
      <c r="U1360" s="53"/>
      <c r="V1360" s="53"/>
      <c r="W1360" s="50"/>
      <c r="X1360" s="39"/>
      <c r="AB1360" s="50"/>
    </row>
    <row r="1361" spans="21:28" hidden="1" x14ac:dyDescent="0.2">
      <c r="U1361" s="53"/>
      <c r="V1361" s="53"/>
      <c r="W1361" s="50"/>
      <c r="X1361" s="39"/>
      <c r="AB1361" s="50"/>
    </row>
    <row r="1362" spans="21:28" hidden="1" x14ac:dyDescent="0.2">
      <c r="U1362" s="53"/>
      <c r="V1362" s="53"/>
      <c r="W1362" s="50"/>
      <c r="X1362" s="39"/>
      <c r="AB1362" s="50"/>
    </row>
    <row r="1363" spans="21:28" hidden="1" x14ac:dyDescent="0.2">
      <c r="U1363" s="53"/>
      <c r="V1363" s="53"/>
      <c r="W1363" s="50"/>
      <c r="X1363" s="39"/>
      <c r="AB1363" s="50"/>
    </row>
    <row r="1364" spans="21:28" hidden="1" x14ac:dyDescent="0.2">
      <c r="U1364" s="53"/>
      <c r="V1364" s="53"/>
      <c r="W1364" s="50"/>
      <c r="X1364" s="39"/>
      <c r="AB1364" s="50"/>
    </row>
    <row r="1365" spans="21:28" hidden="1" x14ac:dyDescent="0.2">
      <c r="U1365" s="53"/>
      <c r="V1365" s="53"/>
      <c r="W1365" s="50"/>
      <c r="X1365" s="39"/>
      <c r="AB1365" s="50"/>
    </row>
    <row r="1366" spans="21:28" hidden="1" x14ac:dyDescent="0.2">
      <c r="U1366" s="53"/>
      <c r="V1366" s="53"/>
      <c r="W1366" s="50"/>
      <c r="X1366" s="39"/>
      <c r="AB1366" s="50"/>
    </row>
    <row r="1367" spans="21:28" hidden="1" x14ac:dyDescent="0.2">
      <c r="U1367" s="53"/>
      <c r="V1367" s="53"/>
      <c r="W1367" s="50"/>
      <c r="X1367" s="39"/>
      <c r="AB1367" s="50"/>
    </row>
    <row r="1368" spans="21:28" hidden="1" x14ac:dyDescent="0.2">
      <c r="U1368" s="53"/>
      <c r="V1368" s="53"/>
      <c r="W1368" s="50"/>
      <c r="X1368" s="39"/>
      <c r="AB1368" s="50"/>
    </row>
    <row r="1369" spans="21:28" hidden="1" x14ac:dyDescent="0.2">
      <c r="U1369" s="53"/>
      <c r="V1369" s="53"/>
      <c r="W1369" s="50"/>
      <c r="X1369" s="39"/>
      <c r="AB1369" s="50"/>
    </row>
    <row r="1370" spans="21:28" hidden="1" x14ac:dyDescent="0.2">
      <c r="U1370" s="53"/>
      <c r="V1370" s="53"/>
      <c r="W1370" s="50"/>
      <c r="X1370" s="39"/>
      <c r="AB1370" s="50"/>
    </row>
    <row r="1371" spans="21:28" hidden="1" x14ac:dyDescent="0.2">
      <c r="U1371" s="53"/>
      <c r="V1371" s="53"/>
      <c r="W1371" s="50"/>
      <c r="X1371" s="39"/>
      <c r="AB1371" s="50"/>
    </row>
    <row r="1372" spans="21:28" hidden="1" x14ac:dyDescent="0.2">
      <c r="U1372" s="53"/>
      <c r="V1372" s="53"/>
      <c r="W1372" s="50"/>
      <c r="X1372" s="39"/>
      <c r="AB1372" s="50"/>
    </row>
    <row r="1373" spans="21:28" hidden="1" x14ac:dyDescent="0.2">
      <c r="U1373" s="53"/>
      <c r="V1373" s="53"/>
      <c r="W1373" s="50"/>
      <c r="X1373" s="39"/>
      <c r="AB1373" s="50"/>
    </row>
    <row r="1374" spans="21:28" hidden="1" x14ac:dyDescent="0.2">
      <c r="U1374" s="53"/>
      <c r="V1374" s="53"/>
      <c r="W1374" s="50"/>
      <c r="X1374" s="39"/>
      <c r="AB1374" s="50"/>
    </row>
    <row r="1375" spans="21:28" hidden="1" x14ac:dyDescent="0.2">
      <c r="U1375" s="53"/>
      <c r="V1375" s="53"/>
      <c r="W1375" s="50"/>
      <c r="X1375" s="39"/>
      <c r="AB1375" s="50"/>
    </row>
    <row r="1376" spans="21:28" hidden="1" x14ac:dyDescent="0.2">
      <c r="U1376" s="53"/>
      <c r="V1376" s="53"/>
      <c r="W1376" s="50"/>
      <c r="X1376" s="39"/>
      <c r="AB1376" s="50"/>
    </row>
    <row r="1377" spans="21:28" hidden="1" x14ac:dyDescent="0.2">
      <c r="U1377" s="53"/>
      <c r="V1377" s="53"/>
      <c r="W1377" s="50"/>
      <c r="X1377" s="39"/>
      <c r="AB1377" s="50"/>
    </row>
    <row r="1378" spans="21:28" hidden="1" x14ac:dyDescent="0.2">
      <c r="U1378" s="53"/>
      <c r="V1378" s="53"/>
      <c r="W1378" s="50"/>
      <c r="X1378" s="39"/>
      <c r="AB1378" s="50"/>
    </row>
    <row r="1379" spans="21:28" hidden="1" x14ac:dyDescent="0.2">
      <c r="U1379" s="53"/>
      <c r="V1379" s="53"/>
      <c r="W1379" s="50"/>
      <c r="X1379" s="39"/>
      <c r="AB1379" s="50"/>
    </row>
    <row r="1380" spans="21:28" hidden="1" x14ac:dyDescent="0.2">
      <c r="U1380" s="53"/>
      <c r="V1380" s="53"/>
      <c r="W1380" s="50"/>
      <c r="X1380" s="39"/>
      <c r="AB1380" s="50"/>
    </row>
    <row r="1381" spans="21:28" hidden="1" x14ac:dyDescent="0.2">
      <c r="U1381" s="53"/>
      <c r="V1381" s="53"/>
      <c r="W1381" s="50"/>
      <c r="X1381" s="39"/>
      <c r="AB1381" s="50"/>
    </row>
    <row r="1382" spans="21:28" hidden="1" x14ac:dyDescent="0.2">
      <c r="U1382" s="53"/>
      <c r="V1382" s="53"/>
      <c r="W1382" s="50"/>
      <c r="X1382" s="39"/>
      <c r="AB1382" s="50"/>
    </row>
    <row r="1383" spans="21:28" hidden="1" x14ac:dyDescent="0.2">
      <c r="U1383" s="53"/>
      <c r="V1383" s="53"/>
      <c r="W1383" s="50"/>
      <c r="X1383" s="39"/>
      <c r="AB1383" s="50"/>
    </row>
    <row r="1384" spans="21:28" hidden="1" x14ac:dyDescent="0.2">
      <c r="U1384" s="53"/>
      <c r="V1384" s="53"/>
      <c r="W1384" s="50"/>
      <c r="X1384" s="39"/>
      <c r="AB1384" s="50"/>
    </row>
    <row r="1385" spans="21:28" hidden="1" x14ac:dyDescent="0.2">
      <c r="U1385" s="53"/>
      <c r="V1385" s="53"/>
      <c r="W1385" s="50"/>
      <c r="X1385" s="39"/>
      <c r="AB1385" s="50"/>
    </row>
    <row r="1386" spans="21:28" hidden="1" x14ac:dyDescent="0.2">
      <c r="U1386" s="53"/>
      <c r="V1386" s="53"/>
      <c r="W1386" s="50"/>
      <c r="X1386" s="39"/>
      <c r="AB1386" s="50"/>
    </row>
    <row r="1387" spans="21:28" hidden="1" x14ac:dyDescent="0.2">
      <c r="U1387" s="53"/>
      <c r="V1387" s="53"/>
      <c r="W1387" s="50"/>
      <c r="X1387" s="39"/>
      <c r="AB1387" s="50"/>
    </row>
    <row r="1388" spans="21:28" hidden="1" x14ac:dyDescent="0.2">
      <c r="U1388" s="53"/>
      <c r="V1388" s="53"/>
      <c r="W1388" s="50"/>
      <c r="X1388" s="39"/>
      <c r="AB1388" s="50"/>
    </row>
    <row r="1389" spans="21:28" hidden="1" x14ac:dyDescent="0.2">
      <c r="U1389" s="53"/>
      <c r="V1389" s="53"/>
      <c r="W1389" s="50"/>
      <c r="X1389" s="39"/>
      <c r="AB1389" s="50"/>
    </row>
    <row r="1390" spans="21:28" hidden="1" x14ac:dyDescent="0.2">
      <c r="U1390" s="53"/>
      <c r="V1390" s="53"/>
      <c r="W1390" s="50"/>
      <c r="X1390" s="39"/>
      <c r="AB1390" s="50"/>
    </row>
    <row r="1391" spans="21:28" hidden="1" x14ac:dyDescent="0.2">
      <c r="U1391" s="53"/>
      <c r="V1391" s="53"/>
      <c r="W1391" s="50"/>
      <c r="X1391" s="39"/>
      <c r="AB1391" s="50"/>
    </row>
    <row r="1392" spans="21:28" hidden="1" x14ac:dyDescent="0.2">
      <c r="U1392" s="53"/>
      <c r="V1392" s="53"/>
      <c r="W1392" s="50"/>
      <c r="X1392" s="39"/>
      <c r="AB1392" s="50"/>
    </row>
    <row r="1393" spans="21:28" hidden="1" x14ac:dyDescent="0.2">
      <c r="U1393" s="53"/>
      <c r="V1393" s="53"/>
      <c r="W1393" s="50"/>
      <c r="X1393" s="39"/>
      <c r="AB1393" s="50"/>
    </row>
    <row r="1394" spans="21:28" hidden="1" x14ac:dyDescent="0.2">
      <c r="U1394" s="53"/>
      <c r="V1394" s="53"/>
      <c r="W1394" s="50"/>
      <c r="X1394" s="39"/>
      <c r="AB1394" s="50"/>
    </row>
    <row r="1395" spans="21:28" hidden="1" x14ac:dyDescent="0.2">
      <c r="U1395" s="53"/>
      <c r="V1395" s="53"/>
      <c r="W1395" s="50"/>
      <c r="X1395" s="39"/>
      <c r="AB1395" s="50"/>
    </row>
    <row r="1396" spans="21:28" hidden="1" x14ac:dyDescent="0.2">
      <c r="U1396" s="53"/>
      <c r="V1396" s="53"/>
      <c r="W1396" s="50"/>
      <c r="X1396" s="39"/>
      <c r="AB1396" s="50"/>
    </row>
    <row r="1397" spans="21:28" hidden="1" x14ac:dyDescent="0.2">
      <c r="U1397" s="53"/>
      <c r="V1397" s="53"/>
      <c r="W1397" s="50"/>
      <c r="X1397" s="39"/>
      <c r="AB1397" s="50"/>
    </row>
    <row r="1398" spans="21:28" hidden="1" x14ac:dyDescent="0.2">
      <c r="U1398" s="53"/>
      <c r="V1398" s="53"/>
      <c r="W1398" s="50"/>
      <c r="X1398" s="39"/>
      <c r="AB1398" s="50"/>
    </row>
    <row r="1399" spans="21:28" hidden="1" x14ac:dyDescent="0.2">
      <c r="U1399" s="53"/>
      <c r="V1399" s="53"/>
      <c r="W1399" s="50"/>
      <c r="X1399" s="39"/>
      <c r="AB1399" s="50"/>
    </row>
    <row r="1400" spans="21:28" hidden="1" x14ac:dyDescent="0.2">
      <c r="U1400" s="53"/>
      <c r="V1400" s="53"/>
      <c r="W1400" s="50"/>
      <c r="X1400" s="39"/>
      <c r="AB1400" s="50"/>
    </row>
    <row r="1401" spans="21:28" hidden="1" x14ac:dyDescent="0.2">
      <c r="U1401" s="53"/>
      <c r="V1401" s="53"/>
      <c r="W1401" s="50"/>
      <c r="X1401" s="39"/>
      <c r="AB1401" s="50"/>
    </row>
    <row r="1402" spans="21:28" hidden="1" x14ac:dyDescent="0.2">
      <c r="U1402" s="53"/>
      <c r="V1402" s="53"/>
      <c r="W1402" s="50"/>
      <c r="X1402" s="39"/>
      <c r="AB1402" s="50"/>
    </row>
    <row r="1403" spans="21:28" hidden="1" x14ac:dyDescent="0.2">
      <c r="U1403" s="53"/>
      <c r="V1403" s="53"/>
      <c r="W1403" s="50"/>
      <c r="X1403" s="39"/>
      <c r="AB1403" s="50"/>
    </row>
    <row r="1404" spans="21:28" hidden="1" x14ac:dyDescent="0.2">
      <c r="U1404" s="53"/>
      <c r="V1404" s="53"/>
      <c r="W1404" s="50"/>
      <c r="X1404" s="39"/>
      <c r="AB1404" s="50"/>
    </row>
    <row r="1405" spans="21:28" hidden="1" x14ac:dyDescent="0.2">
      <c r="U1405" s="53"/>
      <c r="V1405" s="53"/>
      <c r="W1405" s="50"/>
      <c r="X1405" s="39"/>
      <c r="AB1405" s="50"/>
    </row>
    <row r="1406" spans="21:28" hidden="1" x14ac:dyDescent="0.2">
      <c r="U1406" s="53"/>
      <c r="V1406" s="53"/>
      <c r="W1406" s="50"/>
      <c r="X1406" s="39"/>
      <c r="AB1406" s="50"/>
    </row>
    <row r="1407" spans="21:28" hidden="1" x14ac:dyDescent="0.2">
      <c r="U1407" s="53"/>
      <c r="V1407" s="53"/>
      <c r="W1407" s="50"/>
      <c r="X1407" s="39"/>
      <c r="AB1407" s="50"/>
    </row>
    <row r="1408" spans="21:28" hidden="1" x14ac:dyDescent="0.2">
      <c r="U1408" s="53"/>
      <c r="V1408" s="53"/>
      <c r="W1408" s="50"/>
      <c r="X1408" s="39"/>
      <c r="AB1408" s="50"/>
    </row>
    <row r="1409" spans="21:28" hidden="1" x14ac:dyDescent="0.2">
      <c r="U1409" s="53"/>
      <c r="V1409" s="53"/>
      <c r="W1409" s="50"/>
      <c r="X1409" s="39"/>
      <c r="AB1409" s="50"/>
    </row>
    <row r="1410" spans="21:28" hidden="1" x14ac:dyDescent="0.2">
      <c r="U1410" s="53"/>
      <c r="V1410" s="53"/>
      <c r="W1410" s="50"/>
      <c r="X1410" s="39"/>
      <c r="AB1410" s="50"/>
    </row>
    <row r="1411" spans="21:28" hidden="1" x14ac:dyDescent="0.2">
      <c r="U1411" s="53"/>
      <c r="V1411" s="53"/>
      <c r="W1411" s="50"/>
      <c r="X1411" s="39"/>
      <c r="AB1411" s="50"/>
    </row>
    <row r="1412" spans="21:28" hidden="1" x14ac:dyDescent="0.2">
      <c r="U1412" s="53"/>
      <c r="V1412" s="53"/>
      <c r="W1412" s="50"/>
      <c r="X1412" s="39"/>
      <c r="AB1412" s="50"/>
    </row>
    <row r="1413" spans="21:28" hidden="1" x14ac:dyDescent="0.2">
      <c r="U1413" s="53"/>
      <c r="V1413" s="53"/>
      <c r="W1413" s="50"/>
      <c r="X1413" s="39"/>
      <c r="AB1413" s="50"/>
    </row>
    <row r="1414" spans="21:28" hidden="1" x14ac:dyDescent="0.2">
      <c r="U1414" s="53"/>
      <c r="V1414" s="53"/>
      <c r="W1414" s="50"/>
      <c r="X1414" s="39"/>
      <c r="AB1414" s="50"/>
    </row>
    <row r="1415" spans="21:28" hidden="1" x14ac:dyDescent="0.2">
      <c r="U1415" s="53"/>
      <c r="V1415" s="53"/>
      <c r="W1415" s="50"/>
      <c r="X1415" s="39"/>
      <c r="AB1415" s="50"/>
    </row>
    <row r="1416" spans="21:28" hidden="1" x14ac:dyDescent="0.2">
      <c r="U1416" s="53"/>
      <c r="V1416" s="53"/>
      <c r="W1416" s="50"/>
      <c r="X1416" s="39"/>
      <c r="AB1416" s="50"/>
    </row>
    <row r="1417" spans="21:28" hidden="1" x14ac:dyDescent="0.2">
      <c r="U1417" s="53"/>
      <c r="V1417" s="53"/>
      <c r="W1417" s="50"/>
      <c r="X1417" s="39"/>
      <c r="AB1417" s="50"/>
    </row>
    <row r="1418" spans="21:28" hidden="1" x14ac:dyDescent="0.2">
      <c r="U1418" s="53"/>
      <c r="V1418" s="53"/>
      <c r="W1418" s="50"/>
      <c r="X1418" s="39"/>
      <c r="AB1418" s="50"/>
    </row>
    <row r="1419" spans="21:28" hidden="1" x14ac:dyDescent="0.2">
      <c r="U1419" s="53"/>
      <c r="V1419" s="53"/>
      <c r="W1419" s="50"/>
      <c r="X1419" s="39"/>
      <c r="AB1419" s="50"/>
    </row>
    <row r="1420" spans="21:28" hidden="1" x14ac:dyDescent="0.2">
      <c r="U1420" s="53"/>
      <c r="V1420" s="53"/>
      <c r="W1420" s="50"/>
      <c r="X1420" s="39"/>
      <c r="AB1420" s="50"/>
    </row>
    <row r="1421" spans="21:28" hidden="1" x14ac:dyDescent="0.2">
      <c r="U1421" s="53"/>
      <c r="V1421" s="53"/>
      <c r="W1421" s="50"/>
      <c r="X1421" s="39"/>
      <c r="AB1421" s="50"/>
    </row>
    <row r="1422" spans="21:28" hidden="1" x14ac:dyDescent="0.2">
      <c r="U1422" s="53"/>
      <c r="V1422" s="53"/>
      <c r="W1422" s="50"/>
      <c r="X1422" s="39"/>
      <c r="AB1422" s="50"/>
    </row>
    <row r="1423" spans="21:28" hidden="1" x14ac:dyDescent="0.2">
      <c r="U1423" s="53"/>
      <c r="V1423" s="53"/>
      <c r="W1423" s="50"/>
      <c r="X1423" s="39"/>
      <c r="AB1423" s="50"/>
    </row>
    <row r="1424" spans="21:28" hidden="1" x14ac:dyDescent="0.2">
      <c r="U1424" s="53"/>
      <c r="V1424" s="53"/>
      <c r="W1424" s="50"/>
      <c r="X1424" s="39"/>
      <c r="AB1424" s="50"/>
    </row>
    <row r="1425" spans="21:28" hidden="1" x14ac:dyDescent="0.2">
      <c r="U1425" s="53"/>
      <c r="V1425" s="53"/>
      <c r="W1425" s="50"/>
      <c r="X1425" s="39"/>
      <c r="AB1425" s="50"/>
    </row>
    <row r="1426" spans="21:28" hidden="1" x14ac:dyDescent="0.2">
      <c r="U1426" s="53"/>
      <c r="V1426" s="53"/>
      <c r="W1426" s="50"/>
      <c r="X1426" s="39"/>
      <c r="AB1426" s="50"/>
    </row>
    <row r="1427" spans="21:28" hidden="1" x14ac:dyDescent="0.2">
      <c r="U1427" s="53"/>
      <c r="V1427" s="53"/>
      <c r="W1427" s="50"/>
      <c r="X1427" s="39"/>
      <c r="AB1427" s="50"/>
    </row>
    <row r="1428" spans="21:28" hidden="1" x14ac:dyDescent="0.2">
      <c r="U1428" s="53"/>
      <c r="V1428" s="53"/>
      <c r="W1428" s="50"/>
      <c r="X1428" s="39"/>
      <c r="AB1428" s="50"/>
    </row>
    <row r="1429" spans="21:28" hidden="1" x14ac:dyDescent="0.2">
      <c r="U1429" s="53"/>
      <c r="V1429" s="53"/>
      <c r="W1429" s="50"/>
      <c r="X1429" s="39"/>
      <c r="AB1429" s="50"/>
    </row>
    <row r="1430" spans="21:28" hidden="1" x14ac:dyDescent="0.2">
      <c r="U1430" s="53"/>
      <c r="V1430" s="53"/>
      <c r="W1430" s="50"/>
      <c r="X1430" s="39"/>
      <c r="AB1430" s="50"/>
    </row>
    <row r="1431" spans="21:28" hidden="1" x14ac:dyDescent="0.2">
      <c r="U1431" s="53"/>
      <c r="V1431" s="53"/>
      <c r="W1431" s="50"/>
      <c r="X1431" s="39"/>
      <c r="AB1431" s="50"/>
    </row>
    <row r="1432" spans="21:28" hidden="1" x14ac:dyDescent="0.2">
      <c r="U1432" s="53"/>
      <c r="V1432" s="53"/>
      <c r="W1432" s="50"/>
      <c r="X1432" s="39"/>
      <c r="AB1432" s="50"/>
    </row>
    <row r="1433" spans="21:28" hidden="1" x14ac:dyDescent="0.2">
      <c r="U1433" s="53"/>
      <c r="V1433" s="53"/>
      <c r="W1433" s="50"/>
      <c r="X1433" s="39"/>
      <c r="AB1433" s="50"/>
    </row>
    <row r="1434" spans="21:28" hidden="1" x14ac:dyDescent="0.2">
      <c r="U1434" s="53"/>
      <c r="V1434" s="53"/>
      <c r="W1434" s="50"/>
      <c r="X1434" s="39"/>
      <c r="AB1434" s="50"/>
    </row>
    <row r="1435" spans="21:28" hidden="1" x14ac:dyDescent="0.2">
      <c r="U1435" s="53"/>
      <c r="V1435" s="53"/>
      <c r="W1435" s="50"/>
      <c r="X1435" s="39"/>
      <c r="AB1435" s="50"/>
    </row>
    <row r="1436" spans="21:28" hidden="1" x14ac:dyDescent="0.2">
      <c r="U1436" s="53"/>
      <c r="V1436" s="53"/>
      <c r="W1436" s="50"/>
      <c r="X1436" s="39"/>
      <c r="AB1436" s="50"/>
    </row>
    <row r="1437" spans="21:28" hidden="1" x14ac:dyDescent="0.2">
      <c r="U1437" s="53"/>
      <c r="V1437" s="53"/>
      <c r="W1437" s="50"/>
      <c r="X1437" s="39"/>
      <c r="AB1437" s="50"/>
    </row>
    <row r="1438" spans="21:28" hidden="1" x14ac:dyDescent="0.2">
      <c r="U1438" s="53"/>
      <c r="V1438" s="53"/>
      <c r="W1438" s="50"/>
      <c r="X1438" s="39"/>
      <c r="AB1438" s="50"/>
    </row>
    <row r="1439" spans="21:28" hidden="1" x14ac:dyDescent="0.2">
      <c r="U1439" s="53"/>
      <c r="V1439" s="53"/>
      <c r="W1439" s="50"/>
      <c r="X1439" s="39"/>
      <c r="AB1439" s="50"/>
    </row>
    <row r="1440" spans="21:28" hidden="1" x14ac:dyDescent="0.2">
      <c r="U1440" s="53"/>
      <c r="V1440" s="53"/>
      <c r="W1440" s="50"/>
      <c r="X1440" s="39"/>
      <c r="AB1440" s="50"/>
    </row>
    <row r="1441" spans="21:28" hidden="1" x14ac:dyDescent="0.2">
      <c r="U1441" s="53"/>
      <c r="V1441" s="53"/>
      <c r="W1441" s="50"/>
      <c r="X1441" s="39"/>
      <c r="AB1441" s="50"/>
    </row>
    <row r="1442" spans="21:28" hidden="1" x14ac:dyDescent="0.2">
      <c r="U1442" s="53"/>
      <c r="V1442" s="53"/>
      <c r="W1442" s="50"/>
      <c r="X1442" s="39"/>
      <c r="AB1442" s="50"/>
    </row>
    <row r="1443" spans="21:28" hidden="1" x14ac:dyDescent="0.2">
      <c r="U1443" s="53"/>
      <c r="V1443" s="53"/>
      <c r="W1443" s="50"/>
      <c r="X1443" s="39"/>
      <c r="AB1443" s="50"/>
    </row>
    <row r="1444" spans="21:28" hidden="1" x14ac:dyDescent="0.2">
      <c r="U1444" s="53"/>
      <c r="V1444" s="53"/>
      <c r="W1444" s="50"/>
      <c r="X1444" s="39"/>
      <c r="AB1444" s="50"/>
    </row>
    <row r="1445" spans="21:28" hidden="1" x14ac:dyDescent="0.2">
      <c r="U1445" s="53"/>
      <c r="V1445" s="53"/>
      <c r="W1445" s="50"/>
      <c r="X1445" s="39"/>
      <c r="AB1445" s="50"/>
    </row>
    <row r="1446" spans="21:28" hidden="1" x14ac:dyDescent="0.2">
      <c r="U1446" s="53"/>
      <c r="V1446" s="53"/>
      <c r="W1446" s="50"/>
      <c r="X1446" s="39"/>
      <c r="AB1446" s="50"/>
    </row>
    <row r="1447" spans="21:28" hidden="1" x14ac:dyDescent="0.2">
      <c r="U1447" s="53"/>
      <c r="V1447" s="53"/>
      <c r="W1447" s="50"/>
      <c r="X1447" s="39"/>
      <c r="AB1447" s="50"/>
    </row>
    <row r="1448" spans="21:28" hidden="1" x14ac:dyDescent="0.2">
      <c r="U1448" s="53"/>
      <c r="V1448" s="53"/>
      <c r="W1448" s="50"/>
      <c r="X1448" s="39"/>
      <c r="AB1448" s="50"/>
    </row>
    <row r="1449" spans="21:28" hidden="1" x14ac:dyDescent="0.2">
      <c r="U1449" s="53"/>
      <c r="V1449" s="53"/>
      <c r="W1449" s="50"/>
      <c r="X1449" s="39"/>
      <c r="AB1449" s="50"/>
    </row>
    <row r="1450" spans="21:28" hidden="1" x14ac:dyDescent="0.2">
      <c r="U1450" s="53"/>
      <c r="V1450" s="53"/>
      <c r="W1450" s="50"/>
      <c r="X1450" s="39"/>
      <c r="AB1450" s="50"/>
    </row>
    <row r="1451" spans="21:28" hidden="1" x14ac:dyDescent="0.2">
      <c r="U1451" s="53"/>
      <c r="V1451" s="53"/>
      <c r="W1451" s="50"/>
      <c r="X1451" s="39"/>
      <c r="AB1451" s="50"/>
    </row>
    <row r="1452" spans="21:28" hidden="1" x14ac:dyDescent="0.2">
      <c r="U1452" s="53"/>
      <c r="V1452" s="53"/>
      <c r="W1452" s="50"/>
      <c r="X1452" s="39"/>
      <c r="AB1452" s="50"/>
    </row>
    <row r="1453" spans="21:28" hidden="1" x14ac:dyDescent="0.2">
      <c r="U1453" s="53"/>
      <c r="V1453" s="53"/>
      <c r="W1453" s="50"/>
      <c r="X1453" s="39"/>
      <c r="AB1453" s="50"/>
    </row>
    <row r="1454" spans="21:28" hidden="1" x14ac:dyDescent="0.2">
      <c r="U1454" s="53"/>
      <c r="V1454" s="53"/>
      <c r="W1454" s="50"/>
      <c r="X1454" s="39"/>
      <c r="AB1454" s="50"/>
    </row>
    <row r="1455" spans="21:28" hidden="1" x14ac:dyDescent="0.2">
      <c r="U1455" s="53"/>
      <c r="V1455" s="53"/>
      <c r="W1455" s="50"/>
      <c r="X1455" s="39"/>
      <c r="AB1455" s="50"/>
    </row>
    <row r="1456" spans="21:28" hidden="1" x14ac:dyDescent="0.2">
      <c r="U1456" s="53"/>
      <c r="V1456" s="53"/>
      <c r="W1456" s="50"/>
      <c r="X1456" s="39"/>
      <c r="AB1456" s="50"/>
    </row>
    <row r="1457" spans="21:28" hidden="1" x14ac:dyDescent="0.2">
      <c r="U1457" s="53"/>
      <c r="V1457" s="53"/>
      <c r="W1457" s="50"/>
      <c r="X1457" s="39"/>
      <c r="AB1457" s="50"/>
    </row>
    <row r="1458" spans="21:28" hidden="1" x14ac:dyDescent="0.2">
      <c r="U1458" s="53"/>
      <c r="V1458" s="53"/>
      <c r="W1458" s="50"/>
      <c r="X1458" s="39"/>
      <c r="AB1458" s="50"/>
    </row>
    <row r="1459" spans="21:28" hidden="1" x14ac:dyDescent="0.2">
      <c r="U1459" s="53"/>
      <c r="V1459" s="53"/>
      <c r="W1459" s="50"/>
      <c r="X1459" s="39"/>
      <c r="AB1459" s="50"/>
    </row>
    <row r="1460" spans="21:28" hidden="1" x14ac:dyDescent="0.2">
      <c r="U1460" s="53"/>
      <c r="V1460" s="53"/>
      <c r="W1460" s="50"/>
      <c r="X1460" s="39"/>
      <c r="AB1460" s="50"/>
    </row>
    <row r="1461" spans="21:28" hidden="1" x14ac:dyDescent="0.2">
      <c r="U1461" s="53"/>
      <c r="V1461" s="53"/>
      <c r="W1461" s="50"/>
      <c r="X1461" s="39"/>
      <c r="AB1461" s="50"/>
    </row>
    <row r="1462" spans="21:28" hidden="1" x14ac:dyDescent="0.2">
      <c r="U1462" s="53"/>
      <c r="V1462" s="53"/>
      <c r="W1462" s="50"/>
      <c r="X1462" s="39"/>
      <c r="AB1462" s="50"/>
    </row>
    <row r="1463" spans="21:28" hidden="1" x14ac:dyDescent="0.2">
      <c r="U1463" s="53"/>
      <c r="V1463" s="53"/>
      <c r="W1463" s="50"/>
      <c r="X1463" s="39"/>
      <c r="AB1463" s="50"/>
    </row>
    <row r="1464" spans="21:28" hidden="1" x14ac:dyDescent="0.2">
      <c r="U1464" s="53"/>
      <c r="V1464" s="53"/>
      <c r="W1464" s="50"/>
      <c r="X1464" s="39"/>
      <c r="AB1464" s="50"/>
    </row>
    <row r="1465" spans="21:28" hidden="1" x14ac:dyDescent="0.2">
      <c r="U1465" s="53"/>
      <c r="V1465" s="53"/>
      <c r="W1465" s="50"/>
      <c r="X1465" s="39"/>
      <c r="AB1465" s="50"/>
    </row>
    <row r="1466" spans="21:28" hidden="1" x14ac:dyDescent="0.2">
      <c r="U1466" s="53"/>
      <c r="V1466" s="53"/>
      <c r="W1466" s="50"/>
      <c r="X1466" s="39"/>
      <c r="AB1466" s="50"/>
    </row>
    <row r="1467" spans="21:28" hidden="1" x14ac:dyDescent="0.2">
      <c r="U1467" s="53"/>
      <c r="V1467" s="53"/>
      <c r="W1467" s="50"/>
      <c r="X1467" s="39"/>
      <c r="AB1467" s="50"/>
    </row>
    <row r="1468" spans="21:28" hidden="1" x14ac:dyDescent="0.2">
      <c r="U1468" s="53"/>
      <c r="V1468" s="53"/>
      <c r="W1468" s="50"/>
      <c r="X1468" s="39"/>
      <c r="AB1468" s="50"/>
    </row>
    <row r="1469" spans="21:28" hidden="1" x14ac:dyDescent="0.2">
      <c r="U1469" s="53"/>
      <c r="V1469" s="53"/>
      <c r="W1469" s="50"/>
      <c r="X1469" s="39"/>
      <c r="AB1469" s="50"/>
    </row>
    <row r="1470" spans="21:28" hidden="1" x14ac:dyDescent="0.2">
      <c r="U1470" s="53"/>
      <c r="V1470" s="53"/>
      <c r="W1470" s="50"/>
      <c r="X1470" s="39"/>
      <c r="AB1470" s="50"/>
    </row>
    <row r="1471" spans="21:28" hidden="1" x14ac:dyDescent="0.2">
      <c r="U1471" s="53"/>
      <c r="V1471" s="53"/>
      <c r="W1471" s="50"/>
      <c r="X1471" s="39"/>
      <c r="AB1471" s="50"/>
    </row>
    <row r="1472" spans="21:28" hidden="1" x14ac:dyDescent="0.2">
      <c r="U1472" s="53"/>
      <c r="V1472" s="53"/>
      <c r="W1472" s="50"/>
      <c r="X1472" s="39"/>
      <c r="AB1472" s="50"/>
    </row>
    <row r="1473" spans="21:28" hidden="1" x14ac:dyDescent="0.2">
      <c r="U1473" s="53"/>
      <c r="V1473" s="53"/>
      <c r="W1473" s="50"/>
      <c r="X1473" s="39"/>
      <c r="AB1473" s="50"/>
    </row>
    <row r="1474" spans="21:28" hidden="1" x14ac:dyDescent="0.2">
      <c r="U1474" s="53"/>
      <c r="V1474" s="53"/>
      <c r="W1474" s="50"/>
      <c r="X1474" s="39"/>
      <c r="AB1474" s="50"/>
    </row>
    <row r="1475" spans="21:28" hidden="1" x14ac:dyDescent="0.2">
      <c r="U1475" s="53"/>
      <c r="V1475" s="53"/>
      <c r="W1475" s="50"/>
      <c r="X1475" s="39"/>
      <c r="AB1475" s="50"/>
    </row>
    <row r="1476" spans="21:28" hidden="1" x14ac:dyDescent="0.2">
      <c r="U1476" s="53"/>
      <c r="V1476" s="53"/>
      <c r="W1476" s="50"/>
      <c r="X1476" s="39"/>
      <c r="AB1476" s="50"/>
    </row>
    <row r="1477" spans="21:28" hidden="1" x14ac:dyDescent="0.2">
      <c r="U1477" s="53"/>
      <c r="V1477" s="53"/>
      <c r="W1477" s="50"/>
      <c r="X1477" s="39"/>
      <c r="AB1477" s="50"/>
    </row>
    <row r="1478" spans="21:28" hidden="1" x14ac:dyDescent="0.2">
      <c r="U1478" s="53"/>
      <c r="V1478" s="53"/>
      <c r="W1478" s="50"/>
      <c r="X1478" s="39"/>
      <c r="AB1478" s="50"/>
    </row>
    <row r="1479" spans="21:28" hidden="1" x14ac:dyDescent="0.2">
      <c r="U1479" s="53"/>
      <c r="V1479" s="53"/>
      <c r="W1479" s="50"/>
      <c r="X1479" s="39"/>
      <c r="AB1479" s="50"/>
    </row>
    <row r="1480" spans="21:28" hidden="1" x14ac:dyDescent="0.2">
      <c r="U1480" s="53"/>
      <c r="V1480" s="53"/>
      <c r="W1480" s="50"/>
      <c r="X1480" s="39"/>
      <c r="AB1480" s="50"/>
    </row>
    <row r="1481" spans="21:28" hidden="1" x14ac:dyDescent="0.2">
      <c r="U1481" s="53"/>
      <c r="V1481" s="53"/>
      <c r="W1481" s="50"/>
      <c r="X1481" s="39"/>
      <c r="AB1481" s="50"/>
    </row>
    <row r="1482" spans="21:28" hidden="1" x14ac:dyDescent="0.2">
      <c r="U1482" s="53"/>
      <c r="V1482" s="53"/>
      <c r="W1482" s="50"/>
      <c r="X1482" s="39"/>
      <c r="AB1482" s="50"/>
    </row>
    <row r="1483" spans="21:28" hidden="1" x14ac:dyDescent="0.2">
      <c r="U1483" s="53"/>
      <c r="V1483" s="53"/>
      <c r="W1483" s="50"/>
      <c r="X1483" s="39"/>
      <c r="AB1483" s="50"/>
    </row>
    <row r="1484" spans="21:28" hidden="1" x14ac:dyDescent="0.2">
      <c r="U1484" s="53"/>
      <c r="V1484" s="53"/>
      <c r="W1484" s="50"/>
      <c r="X1484" s="39"/>
      <c r="AB1484" s="50"/>
    </row>
    <row r="1485" spans="21:28" hidden="1" x14ac:dyDescent="0.2">
      <c r="U1485" s="53"/>
      <c r="V1485" s="53"/>
      <c r="W1485" s="50"/>
      <c r="X1485" s="39"/>
      <c r="AB1485" s="50"/>
    </row>
    <row r="1486" spans="21:28" hidden="1" x14ac:dyDescent="0.2">
      <c r="U1486" s="53"/>
      <c r="V1486" s="53"/>
      <c r="W1486" s="50"/>
      <c r="X1486" s="39"/>
      <c r="AB1486" s="50"/>
    </row>
    <row r="1487" spans="21:28" hidden="1" x14ac:dyDescent="0.2">
      <c r="U1487" s="53"/>
      <c r="V1487" s="53"/>
      <c r="W1487" s="50"/>
      <c r="X1487" s="39"/>
      <c r="AB1487" s="50"/>
    </row>
    <row r="1488" spans="21:28" hidden="1" x14ac:dyDescent="0.2">
      <c r="U1488" s="53"/>
      <c r="V1488" s="53"/>
      <c r="W1488" s="50"/>
      <c r="X1488" s="39"/>
      <c r="AB1488" s="50"/>
    </row>
    <row r="1489" spans="21:28" hidden="1" x14ac:dyDescent="0.2">
      <c r="U1489" s="53"/>
      <c r="V1489" s="53"/>
      <c r="W1489" s="50"/>
      <c r="X1489" s="39"/>
      <c r="AB1489" s="50"/>
    </row>
    <row r="1490" spans="21:28" hidden="1" x14ac:dyDescent="0.2">
      <c r="U1490" s="53"/>
      <c r="V1490" s="53"/>
      <c r="W1490" s="50"/>
      <c r="X1490" s="39"/>
      <c r="AB1490" s="50"/>
    </row>
    <row r="1491" spans="21:28" hidden="1" x14ac:dyDescent="0.2">
      <c r="U1491" s="53"/>
      <c r="V1491" s="53"/>
      <c r="W1491" s="50"/>
      <c r="X1491" s="39"/>
      <c r="AB1491" s="50"/>
    </row>
    <row r="1492" spans="21:28" hidden="1" x14ac:dyDescent="0.2">
      <c r="U1492" s="53"/>
      <c r="V1492" s="53"/>
      <c r="W1492" s="50"/>
      <c r="X1492" s="39"/>
      <c r="AB1492" s="50"/>
    </row>
    <row r="1493" spans="21:28" hidden="1" x14ac:dyDescent="0.2">
      <c r="U1493" s="53"/>
      <c r="V1493" s="53"/>
      <c r="W1493" s="50"/>
      <c r="X1493" s="39"/>
      <c r="AB1493" s="50"/>
    </row>
    <row r="1494" spans="21:28" hidden="1" x14ac:dyDescent="0.2">
      <c r="U1494" s="53"/>
      <c r="V1494" s="53"/>
      <c r="W1494" s="50"/>
      <c r="X1494" s="39"/>
      <c r="AB1494" s="50"/>
    </row>
    <row r="1495" spans="21:28" hidden="1" x14ac:dyDescent="0.2">
      <c r="U1495" s="53"/>
      <c r="V1495" s="53"/>
      <c r="W1495" s="50"/>
      <c r="X1495" s="39"/>
      <c r="AB1495" s="50"/>
    </row>
    <row r="1496" spans="21:28" hidden="1" x14ac:dyDescent="0.2">
      <c r="U1496" s="53"/>
      <c r="V1496" s="53"/>
      <c r="W1496" s="50"/>
      <c r="X1496" s="39"/>
      <c r="AB1496" s="50"/>
    </row>
    <row r="1497" spans="21:28" hidden="1" x14ac:dyDescent="0.2">
      <c r="U1497" s="53"/>
      <c r="V1497" s="53"/>
      <c r="W1497" s="50"/>
      <c r="X1497" s="39"/>
      <c r="AB1497" s="50"/>
    </row>
    <row r="1498" spans="21:28" hidden="1" x14ac:dyDescent="0.2">
      <c r="U1498" s="53"/>
      <c r="V1498" s="53"/>
      <c r="W1498" s="50"/>
      <c r="X1498" s="39"/>
      <c r="AB1498" s="50"/>
    </row>
    <row r="1499" spans="21:28" hidden="1" x14ac:dyDescent="0.2">
      <c r="U1499" s="53"/>
      <c r="V1499" s="53"/>
      <c r="W1499" s="50"/>
      <c r="X1499" s="39"/>
      <c r="AB1499" s="50"/>
    </row>
    <row r="1500" spans="21:28" hidden="1" x14ac:dyDescent="0.2">
      <c r="U1500" s="53"/>
      <c r="V1500" s="53"/>
      <c r="W1500" s="50"/>
      <c r="X1500" s="39"/>
      <c r="AB1500" s="50"/>
    </row>
    <row r="1501" spans="21:28" hidden="1" x14ac:dyDescent="0.2">
      <c r="U1501" s="53"/>
      <c r="V1501" s="53"/>
      <c r="W1501" s="50"/>
      <c r="X1501" s="39"/>
      <c r="AB1501" s="50"/>
    </row>
    <row r="1502" spans="21:28" hidden="1" x14ac:dyDescent="0.2">
      <c r="U1502" s="53"/>
      <c r="V1502" s="53"/>
      <c r="W1502" s="50"/>
      <c r="X1502" s="39"/>
      <c r="AB1502" s="50"/>
    </row>
    <row r="1503" spans="21:28" hidden="1" x14ac:dyDescent="0.2">
      <c r="U1503" s="53"/>
      <c r="V1503" s="53"/>
      <c r="W1503" s="50"/>
      <c r="X1503" s="39"/>
      <c r="AB1503" s="50"/>
    </row>
    <row r="1504" spans="21:28" hidden="1" x14ac:dyDescent="0.2">
      <c r="U1504" s="53"/>
      <c r="V1504" s="53"/>
      <c r="W1504" s="50"/>
      <c r="X1504" s="39"/>
      <c r="AB1504" s="50"/>
    </row>
    <row r="1505" spans="21:28" hidden="1" x14ac:dyDescent="0.2">
      <c r="U1505" s="53"/>
      <c r="V1505" s="53"/>
      <c r="W1505" s="50"/>
      <c r="X1505" s="39"/>
      <c r="AB1505" s="50"/>
    </row>
    <row r="1506" spans="21:28" hidden="1" x14ac:dyDescent="0.2">
      <c r="U1506" s="53"/>
      <c r="V1506" s="53"/>
      <c r="W1506" s="50"/>
      <c r="X1506" s="39"/>
      <c r="AB1506" s="50"/>
    </row>
    <row r="1507" spans="21:28" hidden="1" x14ac:dyDescent="0.2">
      <c r="U1507" s="53"/>
      <c r="V1507" s="53"/>
      <c r="W1507" s="50"/>
      <c r="X1507" s="39"/>
      <c r="AB1507" s="50"/>
    </row>
    <row r="1508" spans="21:28" hidden="1" x14ac:dyDescent="0.2">
      <c r="U1508" s="53"/>
      <c r="V1508" s="53"/>
      <c r="W1508" s="50"/>
      <c r="X1508" s="39"/>
      <c r="AB1508" s="50"/>
    </row>
    <row r="1509" spans="21:28" hidden="1" x14ac:dyDescent="0.2">
      <c r="U1509" s="53"/>
      <c r="V1509" s="53"/>
      <c r="W1509" s="50"/>
      <c r="X1509" s="39"/>
      <c r="AB1509" s="50"/>
    </row>
    <row r="1510" spans="21:28" hidden="1" x14ac:dyDescent="0.2">
      <c r="U1510" s="53"/>
      <c r="V1510" s="53"/>
      <c r="W1510" s="50"/>
      <c r="X1510" s="39"/>
      <c r="AB1510" s="50"/>
    </row>
    <row r="1511" spans="21:28" hidden="1" x14ac:dyDescent="0.2">
      <c r="U1511" s="53"/>
      <c r="V1511" s="53"/>
      <c r="W1511" s="50"/>
      <c r="X1511" s="39"/>
      <c r="AB1511" s="50"/>
    </row>
    <row r="1512" spans="21:28" hidden="1" x14ac:dyDescent="0.2">
      <c r="U1512" s="53"/>
      <c r="V1512" s="53"/>
      <c r="W1512" s="50"/>
      <c r="X1512" s="39"/>
      <c r="AB1512" s="50"/>
    </row>
    <row r="1513" spans="21:28" hidden="1" x14ac:dyDescent="0.2">
      <c r="U1513" s="53"/>
      <c r="V1513" s="53"/>
      <c r="W1513" s="50"/>
      <c r="X1513" s="39"/>
      <c r="AB1513" s="50"/>
    </row>
    <row r="1514" spans="21:28" hidden="1" x14ac:dyDescent="0.2">
      <c r="U1514" s="53"/>
      <c r="V1514" s="53"/>
      <c r="W1514" s="50"/>
      <c r="X1514" s="39"/>
      <c r="AB1514" s="50"/>
    </row>
    <row r="1515" spans="21:28" hidden="1" x14ac:dyDescent="0.2">
      <c r="U1515" s="53"/>
      <c r="V1515" s="53"/>
      <c r="W1515" s="50"/>
      <c r="X1515" s="39"/>
      <c r="AB1515" s="50"/>
    </row>
    <row r="1516" spans="21:28" hidden="1" x14ac:dyDescent="0.2">
      <c r="U1516" s="53"/>
      <c r="V1516" s="53"/>
      <c r="W1516" s="50"/>
      <c r="X1516" s="39"/>
      <c r="AB1516" s="50"/>
    </row>
    <row r="1517" spans="21:28" hidden="1" x14ac:dyDescent="0.2">
      <c r="U1517" s="53"/>
      <c r="V1517" s="53"/>
      <c r="W1517" s="50"/>
      <c r="X1517" s="39"/>
      <c r="AB1517" s="50"/>
    </row>
    <row r="1518" spans="21:28" hidden="1" x14ac:dyDescent="0.2">
      <c r="U1518" s="53"/>
      <c r="V1518" s="53"/>
      <c r="W1518" s="50"/>
      <c r="X1518" s="39"/>
      <c r="AB1518" s="50"/>
    </row>
    <row r="1519" spans="21:28" hidden="1" x14ac:dyDescent="0.2">
      <c r="U1519" s="53"/>
      <c r="V1519" s="53"/>
      <c r="W1519" s="50"/>
      <c r="X1519" s="39"/>
      <c r="AB1519" s="50"/>
    </row>
    <row r="1520" spans="21:28" hidden="1" x14ac:dyDescent="0.2">
      <c r="U1520" s="53"/>
      <c r="V1520" s="53"/>
      <c r="W1520" s="50"/>
      <c r="X1520" s="39"/>
      <c r="AB1520" s="50"/>
    </row>
    <row r="1521" spans="21:28" hidden="1" x14ac:dyDescent="0.2">
      <c r="U1521" s="53"/>
      <c r="V1521" s="53"/>
      <c r="W1521" s="50"/>
      <c r="X1521" s="39"/>
      <c r="AB1521" s="50"/>
    </row>
    <row r="1522" spans="21:28" hidden="1" x14ac:dyDescent="0.2">
      <c r="U1522" s="53"/>
      <c r="V1522" s="53"/>
      <c r="W1522" s="50"/>
      <c r="X1522" s="39"/>
      <c r="AB1522" s="50"/>
    </row>
    <row r="1523" spans="21:28" hidden="1" x14ac:dyDescent="0.2">
      <c r="U1523" s="53"/>
      <c r="V1523" s="53"/>
      <c r="W1523" s="50"/>
      <c r="X1523" s="39"/>
      <c r="AB1523" s="50"/>
    </row>
    <row r="1524" spans="21:28" hidden="1" x14ac:dyDescent="0.2">
      <c r="U1524" s="53"/>
      <c r="V1524" s="53"/>
      <c r="W1524" s="50"/>
      <c r="X1524" s="39"/>
      <c r="AB1524" s="50"/>
    </row>
    <row r="1525" spans="21:28" hidden="1" x14ac:dyDescent="0.2">
      <c r="U1525" s="53"/>
      <c r="V1525" s="53"/>
      <c r="W1525" s="50"/>
      <c r="X1525" s="39"/>
      <c r="AB1525" s="50"/>
    </row>
    <row r="1526" spans="21:28" hidden="1" x14ac:dyDescent="0.2">
      <c r="U1526" s="53"/>
      <c r="V1526" s="53"/>
      <c r="W1526" s="50"/>
      <c r="X1526" s="39"/>
      <c r="AB1526" s="50"/>
    </row>
    <row r="1527" spans="21:28" hidden="1" x14ac:dyDescent="0.2">
      <c r="U1527" s="53"/>
      <c r="V1527" s="53"/>
      <c r="W1527" s="50"/>
      <c r="X1527" s="39"/>
      <c r="AB1527" s="50"/>
    </row>
    <row r="1528" spans="21:28" hidden="1" x14ac:dyDescent="0.2">
      <c r="U1528" s="53"/>
      <c r="V1528" s="53"/>
      <c r="W1528" s="50"/>
      <c r="X1528" s="39"/>
      <c r="AB1528" s="50"/>
    </row>
    <row r="1529" spans="21:28" hidden="1" x14ac:dyDescent="0.2">
      <c r="U1529" s="53"/>
      <c r="V1529" s="53"/>
      <c r="W1529" s="50"/>
      <c r="X1529" s="39"/>
      <c r="AB1529" s="50"/>
    </row>
    <row r="1530" spans="21:28" hidden="1" x14ac:dyDescent="0.2">
      <c r="U1530" s="53"/>
      <c r="V1530" s="53"/>
      <c r="W1530" s="50"/>
      <c r="X1530" s="39"/>
      <c r="AB1530" s="50"/>
    </row>
    <row r="1531" spans="21:28" hidden="1" x14ac:dyDescent="0.2">
      <c r="U1531" s="53"/>
      <c r="V1531" s="53"/>
      <c r="W1531" s="50"/>
      <c r="X1531" s="39"/>
      <c r="AB1531" s="50"/>
    </row>
    <row r="1532" spans="21:28" hidden="1" x14ac:dyDescent="0.2">
      <c r="U1532" s="53"/>
      <c r="V1532" s="53"/>
      <c r="W1532" s="50"/>
      <c r="X1532" s="39"/>
      <c r="AB1532" s="50"/>
    </row>
    <row r="1533" spans="21:28" hidden="1" x14ac:dyDescent="0.2">
      <c r="U1533" s="53"/>
      <c r="V1533" s="53"/>
      <c r="W1533" s="50"/>
      <c r="X1533" s="39"/>
      <c r="AB1533" s="50"/>
    </row>
    <row r="1534" spans="21:28" hidden="1" x14ac:dyDescent="0.2">
      <c r="U1534" s="53"/>
      <c r="V1534" s="53"/>
      <c r="W1534" s="50"/>
      <c r="X1534" s="39"/>
      <c r="AB1534" s="50"/>
    </row>
    <row r="1535" spans="21:28" hidden="1" x14ac:dyDescent="0.2">
      <c r="U1535" s="53"/>
      <c r="V1535" s="53"/>
      <c r="W1535" s="50"/>
      <c r="X1535" s="39"/>
      <c r="AB1535" s="50"/>
    </row>
    <row r="1536" spans="21:28" hidden="1" x14ac:dyDescent="0.2">
      <c r="U1536" s="53"/>
      <c r="V1536" s="53"/>
      <c r="W1536" s="50"/>
      <c r="X1536" s="39"/>
      <c r="AB1536" s="50"/>
    </row>
    <row r="1537" spans="21:28" hidden="1" x14ac:dyDescent="0.2">
      <c r="U1537" s="53"/>
      <c r="V1537" s="53"/>
      <c r="W1537" s="50"/>
      <c r="X1537" s="39"/>
      <c r="AB1537" s="50"/>
    </row>
    <row r="1538" spans="21:28" hidden="1" x14ac:dyDescent="0.2">
      <c r="U1538" s="53"/>
      <c r="V1538" s="53"/>
      <c r="W1538" s="50"/>
      <c r="X1538" s="39"/>
      <c r="AB1538" s="50"/>
    </row>
    <row r="1539" spans="21:28" hidden="1" x14ac:dyDescent="0.2">
      <c r="U1539" s="53"/>
      <c r="V1539" s="53"/>
      <c r="W1539" s="50"/>
      <c r="X1539" s="39"/>
      <c r="AB1539" s="50"/>
    </row>
    <row r="1540" spans="21:28" hidden="1" x14ac:dyDescent="0.2">
      <c r="U1540" s="53"/>
      <c r="V1540" s="53"/>
      <c r="W1540" s="50"/>
      <c r="X1540" s="39"/>
      <c r="AB1540" s="50"/>
    </row>
    <row r="1541" spans="21:28" hidden="1" x14ac:dyDescent="0.2">
      <c r="U1541" s="53"/>
      <c r="V1541" s="53"/>
      <c r="W1541" s="50"/>
      <c r="X1541" s="39"/>
      <c r="AB1541" s="50"/>
    </row>
    <row r="1542" spans="21:28" hidden="1" x14ac:dyDescent="0.2">
      <c r="U1542" s="53"/>
      <c r="V1542" s="53"/>
      <c r="W1542" s="50"/>
      <c r="X1542" s="39"/>
      <c r="AB1542" s="50"/>
    </row>
    <row r="1543" spans="21:28" hidden="1" x14ac:dyDescent="0.2">
      <c r="U1543" s="53"/>
      <c r="V1543" s="53"/>
      <c r="W1543" s="50"/>
      <c r="X1543" s="39"/>
      <c r="AB1543" s="50"/>
    </row>
    <row r="1544" spans="21:28" hidden="1" x14ac:dyDescent="0.2">
      <c r="U1544" s="53"/>
      <c r="V1544" s="53"/>
      <c r="W1544" s="50"/>
      <c r="X1544" s="39"/>
      <c r="AB1544" s="50"/>
    </row>
    <row r="1545" spans="21:28" hidden="1" x14ac:dyDescent="0.2">
      <c r="U1545" s="53"/>
      <c r="V1545" s="53"/>
      <c r="W1545" s="50"/>
      <c r="X1545" s="39"/>
      <c r="AB1545" s="50"/>
    </row>
    <row r="1546" spans="21:28" hidden="1" x14ac:dyDescent="0.2">
      <c r="U1546" s="53"/>
      <c r="V1546" s="53"/>
      <c r="W1546" s="50"/>
      <c r="X1546" s="39"/>
      <c r="AB1546" s="50"/>
    </row>
    <row r="1547" spans="21:28" hidden="1" x14ac:dyDescent="0.2">
      <c r="U1547" s="53"/>
      <c r="V1547" s="53"/>
      <c r="W1547" s="50"/>
      <c r="X1547" s="39"/>
      <c r="AB1547" s="50"/>
    </row>
    <row r="1548" spans="21:28" hidden="1" x14ac:dyDescent="0.2">
      <c r="U1548" s="53"/>
      <c r="V1548" s="53"/>
      <c r="W1548" s="50"/>
      <c r="X1548" s="39"/>
      <c r="AB1548" s="50"/>
    </row>
    <row r="1549" spans="21:28" hidden="1" x14ac:dyDescent="0.2">
      <c r="U1549" s="53"/>
      <c r="V1549" s="53"/>
      <c r="W1549" s="50"/>
      <c r="X1549" s="39"/>
      <c r="AB1549" s="50"/>
    </row>
    <row r="1550" spans="21:28" hidden="1" x14ac:dyDescent="0.2">
      <c r="U1550" s="53"/>
      <c r="V1550" s="53"/>
      <c r="W1550" s="50"/>
      <c r="X1550" s="39"/>
      <c r="AB1550" s="50"/>
    </row>
    <row r="1551" spans="21:28" hidden="1" x14ac:dyDescent="0.2">
      <c r="U1551" s="53"/>
      <c r="V1551" s="53"/>
      <c r="W1551" s="50"/>
      <c r="X1551" s="39"/>
      <c r="AB1551" s="50"/>
    </row>
    <row r="1552" spans="21:28" hidden="1" x14ac:dyDescent="0.2">
      <c r="U1552" s="53"/>
      <c r="V1552" s="53"/>
      <c r="W1552" s="50"/>
      <c r="X1552" s="39"/>
      <c r="AB1552" s="50"/>
    </row>
    <row r="1553" spans="21:28" hidden="1" x14ac:dyDescent="0.2">
      <c r="U1553" s="53"/>
      <c r="V1553" s="53"/>
      <c r="W1553" s="50"/>
      <c r="X1553" s="39"/>
      <c r="AB1553" s="50"/>
    </row>
    <row r="1554" spans="21:28" hidden="1" x14ac:dyDescent="0.2">
      <c r="U1554" s="53"/>
      <c r="V1554" s="53"/>
      <c r="W1554" s="50"/>
      <c r="X1554" s="39"/>
      <c r="AB1554" s="50"/>
    </row>
    <row r="1555" spans="21:28" hidden="1" x14ac:dyDescent="0.2">
      <c r="U1555" s="53"/>
      <c r="V1555" s="53"/>
      <c r="W1555" s="50"/>
      <c r="X1555" s="39"/>
      <c r="AB1555" s="50"/>
    </row>
    <row r="1556" spans="21:28" hidden="1" x14ac:dyDescent="0.2">
      <c r="U1556" s="53"/>
      <c r="V1556" s="53"/>
      <c r="W1556" s="50"/>
      <c r="X1556" s="39"/>
      <c r="AB1556" s="50"/>
    </row>
    <row r="1557" spans="21:28" hidden="1" x14ac:dyDescent="0.2">
      <c r="U1557" s="53"/>
      <c r="V1557" s="53"/>
      <c r="W1557" s="50"/>
      <c r="X1557" s="39"/>
      <c r="AB1557" s="50"/>
    </row>
    <row r="1558" spans="21:28" hidden="1" x14ac:dyDescent="0.2">
      <c r="U1558" s="53"/>
      <c r="V1558" s="53"/>
      <c r="W1558" s="50"/>
      <c r="X1558" s="39"/>
      <c r="AB1558" s="50"/>
    </row>
    <row r="1559" spans="21:28" hidden="1" x14ac:dyDescent="0.2">
      <c r="U1559" s="53"/>
      <c r="V1559" s="53"/>
      <c r="W1559" s="50"/>
      <c r="X1559" s="39"/>
      <c r="AB1559" s="50"/>
    </row>
    <row r="1560" spans="21:28" hidden="1" x14ac:dyDescent="0.2">
      <c r="U1560" s="53"/>
      <c r="V1560" s="53"/>
      <c r="W1560" s="50"/>
      <c r="X1560" s="39"/>
      <c r="AB1560" s="50"/>
    </row>
    <row r="1561" spans="21:28" hidden="1" x14ac:dyDescent="0.2">
      <c r="U1561" s="53"/>
      <c r="V1561" s="53"/>
      <c r="W1561" s="50"/>
      <c r="X1561" s="39"/>
      <c r="AB1561" s="50"/>
    </row>
    <row r="1562" spans="21:28" hidden="1" x14ac:dyDescent="0.2">
      <c r="U1562" s="53"/>
      <c r="V1562" s="53"/>
      <c r="W1562" s="50"/>
      <c r="X1562" s="39"/>
      <c r="AB1562" s="50"/>
    </row>
    <row r="1563" spans="21:28" hidden="1" x14ac:dyDescent="0.2">
      <c r="U1563" s="53"/>
      <c r="V1563" s="53"/>
      <c r="W1563" s="50"/>
      <c r="X1563" s="39"/>
      <c r="AB1563" s="50"/>
    </row>
    <row r="1564" spans="21:28" hidden="1" x14ac:dyDescent="0.2">
      <c r="U1564" s="53"/>
      <c r="V1564" s="53"/>
      <c r="W1564" s="50"/>
      <c r="X1564" s="39"/>
      <c r="AB1564" s="50"/>
    </row>
    <row r="1565" spans="21:28" hidden="1" x14ac:dyDescent="0.2">
      <c r="U1565" s="53"/>
      <c r="V1565" s="53"/>
      <c r="W1565" s="50"/>
      <c r="X1565" s="39"/>
      <c r="AB1565" s="50"/>
    </row>
    <row r="1566" spans="21:28" hidden="1" x14ac:dyDescent="0.2">
      <c r="U1566" s="53"/>
      <c r="V1566" s="53"/>
      <c r="W1566" s="50"/>
      <c r="X1566" s="39"/>
      <c r="AB1566" s="50"/>
    </row>
    <row r="1567" spans="21:28" hidden="1" x14ac:dyDescent="0.2">
      <c r="U1567" s="53"/>
      <c r="V1567" s="53"/>
      <c r="W1567" s="50"/>
      <c r="X1567" s="39"/>
      <c r="AB1567" s="50"/>
    </row>
    <row r="1568" spans="21:28" hidden="1" x14ac:dyDescent="0.2">
      <c r="U1568" s="53"/>
      <c r="V1568" s="53"/>
      <c r="W1568" s="50"/>
      <c r="X1568" s="39"/>
      <c r="AB1568" s="50"/>
    </row>
    <row r="1569" spans="21:28" hidden="1" x14ac:dyDescent="0.2">
      <c r="U1569" s="53"/>
      <c r="V1569" s="53"/>
      <c r="W1569" s="50"/>
      <c r="X1569" s="39"/>
      <c r="AB1569" s="50"/>
    </row>
    <row r="1570" spans="21:28" hidden="1" x14ac:dyDescent="0.2">
      <c r="U1570" s="53"/>
      <c r="V1570" s="53"/>
      <c r="W1570" s="50"/>
      <c r="X1570" s="39"/>
      <c r="AB1570" s="50"/>
    </row>
    <row r="1571" spans="21:28" hidden="1" x14ac:dyDescent="0.2">
      <c r="U1571" s="53"/>
      <c r="V1571" s="53"/>
      <c r="W1571" s="50"/>
      <c r="X1571" s="39"/>
      <c r="AB1571" s="50"/>
    </row>
    <row r="1572" spans="21:28" hidden="1" x14ac:dyDescent="0.2">
      <c r="U1572" s="53"/>
      <c r="V1572" s="53"/>
      <c r="W1572" s="50"/>
      <c r="X1572" s="39"/>
      <c r="AB1572" s="50"/>
    </row>
    <row r="1573" spans="21:28" hidden="1" x14ac:dyDescent="0.2">
      <c r="U1573" s="53"/>
      <c r="V1573" s="53"/>
      <c r="W1573" s="50"/>
      <c r="X1573" s="39"/>
      <c r="AB1573" s="50"/>
    </row>
    <row r="1574" spans="21:28" hidden="1" x14ac:dyDescent="0.2">
      <c r="U1574" s="53"/>
      <c r="V1574" s="53"/>
      <c r="W1574" s="50"/>
      <c r="X1574" s="39"/>
      <c r="AB1574" s="50"/>
    </row>
    <row r="1575" spans="21:28" hidden="1" x14ac:dyDescent="0.2">
      <c r="U1575" s="53"/>
      <c r="V1575" s="53"/>
      <c r="W1575" s="50"/>
      <c r="X1575" s="39"/>
      <c r="AB1575" s="50"/>
    </row>
    <row r="1576" spans="21:28" hidden="1" x14ac:dyDescent="0.2">
      <c r="U1576" s="53"/>
      <c r="V1576" s="53"/>
      <c r="W1576" s="50"/>
      <c r="X1576" s="39"/>
      <c r="AB1576" s="50"/>
    </row>
    <row r="1577" spans="21:28" hidden="1" x14ac:dyDescent="0.2">
      <c r="U1577" s="53"/>
      <c r="V1577" s="53"/>
      <c r="W1577" s="50"/>
      <c r="X1577" s="39"/>
      <c r="AB1577" s="50"/>
    </row>
    <row r="1578" spans="21:28" hidden="1" x14ac:dyDescent="0.2">
      <c r="U1578" s="53"/>
      <c r="V1578" s="53"/>
      <c r="W1578" s="50"/>
      <c r="X1578" s="39"/>
      <c r="AB1578" s="50"/>
    </row>
    <row r="1579" spans="21:28" hidden="1" x14ac:dyDescent="0.2">
      <c r="U1579" s="53"/>
      <c r="V1579" s="53"/>
      <c r="W1579" s="50"/>
      <c r="X1579" s="39"/>
      <c r="AB1579" s="50"/>
    </row>
    <row r="1580" spans="21:28" hidden="1" x14ac:dyDescent="0.2">
      <c r="U1580" s="53"/>
      <c r="V1580" s="53"/>
      <c r="W1580" s="50"/>
      <c r="X1580" s="39"/>
      <c r="AB1580" s="50"/>
    </row>
    <row r="1581" spans="21:28" hidden="1" x14ac:dyDescent="0.2">
      <c r="U1581" s="53"/>
      <c r="V1581" s="53"/>
      <c r="W1581" s="50"/>
      <c r="X1581" s="39"/>
      <c r="AB1581" s="50"/>
    </row>
    <row r="1582" spans="21:28" hidden="1" x14ac:dyDescent="0.2">
      <c r="U1582" s="53"/>
      <c r="V1582" s="53"/>
      <c r="W1582" s="50"/>
      <c r="X1582" s="39"/>
      <c r="AB1582" s="50"/>
    </row>
    <row r="1583" spans="21:28" hidden="1" x14ac:dyDescent="0.2">
      <c r="U1583" s="53"/>
      <c r="V1583" s="53"/>
      <c r="W1583" s="50"/>
      <c r="X1583" s="39"/>
      <c r="AB1583" s="50"/>
    </row>
    <row r="1584" spans="21:28" hidden="1" x14ac:dyDescent="0.2">
      <c r="U1584" s="53"/>
      <c r="V1584" s="53"/>
      <c r="W1584" s="50"/>
      <c r="X1584" s="39"/>
      <c r="AB1584" s="50"/>
    </row>
    <row r="1585" spans="21:28" hidden="1" x14ac:dyDescent="0.2">
      <c r="U1585" s="53"/>
      <c r="V1585" s="53"/>
      <c r="W1585" s="50"/>
      <c r="X1585" s="39"/>
      <c r="AB1585" s="50"/>
    </row>
    <row r="1586" spans="21:28" hidden="1" x14ac:dyDescent="0.2">
      <c r="U1586" s="53"/>
      <c r="V1586" s="53"/>
      <c r="W1586" s="50"/>
      <c r="X1586" s="39"/>
      <c r="AB1586" s="50"/>
    </row>
    <row r="1587" spans="21:28" hidden="1" x14ac:dyDescent="0.2">
      <c r="U1587" s="53"/>
      <c r="V1587" s="53"/>
      <c r="W1587" s="50"/>
      <c r="X1587" s="39"/>
      <c r="AB1587" s="50"/>
    </row>
    <row r="1588" spans="21:28" hidden="1" x14ac:dyDescent="0.2">
      <c r="U1588" s="53"/>
      <c r="V1588" s="53"/>
      <c r="W1588" s="50"/>
      <c r="X1588" s="39"/>
      <c r="AB1588" s="50"/>
    </row>
    <row r="1589" spans="21:28" hidden="1" x14ac:dyDescent="0.2">
      <c r="U1589" s="53"/>
      <c r="V1589" s="53"/>
      <c r="W1589" s="50"/>
      <c r="X1589" s="39"/>
      <c r="AB1589" s="50"/>
    </row>
    <row r="1590" spans="21:28" hidden="1" x14ac:dyDescent="0.2">
      <c r="U1590" s="53"/>
      <c r="V1590" s="53"/>
      <c r="W1590" s="50"/>
      <c r="X1590" s="39"/>
      <c r="AB1590" s="50"/>
    </row>
    <row r="1591" spans="21:28" hidden="1" x14ac:dyDescent="0.2">
      <c r="U1591" s="53"/>
      <c r="V1591" s="53"/>
      <c r="W1591" s="50"/>
      <c r="X1591" s="39"/>
      <c r="AB1591" s="50"/>
    </row>
    <row r="1592" spans="21:28" hidden="1" x14ac:dyDescent="0.2">
      <c r="U1592" s="53"/>
      <c r="V1592" s="53"/>
      <c r="W1592" s="50"/>
      <c r="X1592" s="39"/>
      <c r="AB1592" s="50"/>
    </row>
    <row r="1593" spans="21:28" hidden="1" x14ac:dyDescent="0.2">
      <c r="U1593" s="53"/>
      <c r="V1593" s="53"/>
      <c r="W1593" s="50"/>
      <c r="X1593" s="39"/>
      <c r="AB1593" s="50"/>
    </row>
    <row r="1594" spans="21:28" hidden="1" x14ac:dyDescent="0.2">
      <c r="U1594" s="53"/>
      <c r="V1594" s="53"/>
      <c r="W1594" s="50"/>
      <c r="X1594" s="39"/>
      <c r="AB1594" s="50"/>
    </row>
    <row r="1595" spans="21:28" hidden="1" x14ac:dyDescent="0.2">
      <c r="U1595" s="53"/>
      <c r="V1595" s="53"/>
      <c r="W1595" s="50"/>
      <c r="X1595" s="39"/>
      <c r="AB1595" s="50"/>
    </row>
    <row r="1596" spans="21:28" hidden="1" x14ac:dyDescent="0.2">
      <c r="U1596" s="53"/>
      <c r="V1596" s="53"/>
      <c r="W1596" s="50"/>
      <c r="X1596" s="39"/>
      <c r="AB1596" s="50"/>
    </row>
    <row r="1597" spans="21:28" hidden="1" x14ac:dyDescent="0.2">
      <c r="U1597" s="53"/>
      <c r="V1597" s="53"/>
      <c r="W1597" s="50"/>
      <c r="X1597" s="39"/>
      <c r="AB1597" s="50"/>
    </row>
    <row r="1598" spans="21:28" hidden="1" x14ac:dyDescent="0.2">
      <c r="U1598" s="53"/>
      <c r="V1598" s="53"/>
      <c r="W1598" s="50"/>
      <c r="X1598" s="39"/>
      <c r="AB1598" s="50"/>
    </row>
    <row r="1599" spans="21:28" hidden="1" x14ac:dyDescent="0.2">
      <c r="U1599" s="53"/>
      <c r="V1599" s="53"/>
      <c r="W1599" s="50"/>
      <c r="X1599" s="39"/>
      <c r="AB1599" s="50"/>
    </row>
    <row r="1600" spans="21:28" hidden="1" x14ac:dyDescent="0.2">
      <c r="U1600" s="53"/>
      <c r="V1600" s="53"/>
      <c r="W1600" s="50"/>
      <c r="X1600" s="39"/>
      <c r="AB1600" s="50"/>
    </row>
    <row r="1601" spans="21:28" hidden="1" x14ac:dyDescent="0.2">
      <c r="U1601" s="53"/>
      <c r="V1601" s="53"/>
      <c r="W1601" s="50"/>
      <c r="X1601" s="39"/>
      <c r="AB1601" s="50"/>
    </row>
    <row r="1602" spans="21:28" hidden="1" x14ac:dyDescent="0.2">
      <c r="U1602" s="53"/>
      <c r="V1602" s="53"/>
      <c r="W1602" s="50"/>
      <c r="X1602" s="39"/>
      <c r="AB1602" s="50"/>
    </row>
    <row r="1603" spans="21:28" hidden="1" x14ac:dyDescent="0.2">
      <c r="U1603" s="53"/>
      <c r="V1603" s="53"/>
      <c r="W1603" s="50"/>
      <c r="X1603" s="39"/>
      <c r="AB1603" s="50"/>
    </row>
    <row r="1604" spans="21:28" hidden="1" x14ac:dyDescent="0.2">
      <c r="U1604" s="53"/>
      <c r="V1604" s="53"/>
      <c r="W1604" s="50"/>
      <c r="X1604" s="39"/>
      <c r="AB1604" s="50"/>
    </row>
    <row r="1605" spans="21:28" hidden="1" x14ac:dyDescent="0.2">
      <c r="U1605" s="53"/>
      <c r="V1605" s="53"/>
      <c r="W1605" s="50"/>
      <c r="X1605" s="39"/>
      <c r="AB1605" s="50"/>
    </row>
    <row r="1606" spans="21:28" hidden="1" x14ac:dyDescent="0.2">
      <c r="U1606" s="53"/>
      <c r="V1606" s="53"/>
      <c r="W1606" s="50"/>
      <c r="X1606" s="39"/>
      <c r="AB1606" s="50"/>
    </row>
    <row r="1607" spans="21:28" hidden="1" x14ac:dyDescent="0.2">
      <c r="U1607" s="53"/>
      <c r="V1607" s="53"/>
      <c r="W1607" s="50"/>
      <c r="X1607" s="39"/>
      <c r="AB1607" s="50"/>
    </row>
    <row r="1608" spans="21:28" hidden="1" x14ac:dyDescent="0.2">
      <c r="U1608" s="53"/>
      <c r="V1608" s="53"/>
      <c r="W1608" s="50"/>
      <c r="X1608" s="39"/>
      <c r="AB1608" s="50"/>
    </row>
    <row r="1609" spans="21:28" hidden="1" x14ac:dyDescent="0.2">
      <c r="U1609" s="53"/>
      <c r="V1609" s="53"/>
      <c r="W1609" s="50"/>
      <c r="X1609" s="39"/>
      <c r="AB1609" s="50"/>
    </row>
    <row r="1610" spans="21:28" hidden="1" x14ac:dyDescent="0.2">
      <c r="U1610" s="53"/>
      <c r="V1610" s="53"/>
      <c r="W1610" s="50"/>
      <c r="X1610" s="39"/>
      <c r="AB1610" s="50"/>
    </row>
    <row r="1611" spans="21:28" hidden="1" x14ac:dyDescent="0.2">
      <c r="U1611" s="53"/>
      <c r="V1611" s="53"/>
      <c r="W1611" s="50"/>
      <c r="X1611" s="39"/>
      <c r="AB1611" s="50"/>
    </row>
    <row r="1612" spans="21:28" hidden="1" x14ac:dyDescent="0.2">
      <c r="U1612" s="53"/>
      <c r="V1612" s="53"/>
      <c r="W1612" s="50"/>
      <c r="X1612" s="39"/>
      <c r="AB1612" s="50"/>
    </row>
    <row r="1613" spans="21:28" hidden="1" x14ac:dyDescent="0.2">
      <c r="U1613" s="53"/>
      <c r="V1613" s="53"/>
      <c r="W1613" s="50"/>
      <c r="X1613" s="39"/>
      <c r="AB1613" s="50"/>
    </row>
    <row r="1614" spans="21:28" hidden="1" x14ac:dyDescent="0.2">
      <c r="U1614" s="53"/>
      <c r="V1614" s="53"/>
      <c r="W1614" s="50"/>
      <c r="X1614" s="39"/>
      <c r="AB1614" s="50"/>
    </row>
    <row r="1615" spans="21:28" hidden="1" x14ac:dyDescent="0.2">
      <c r="U1615" s="53"/>
      <c r="V1615" s="53"/>
      <c r="W1615" s="50"/>
      <c r="X1615" s="39"/>
      <c r="AB1615" s="50"/>
    </row>
    <row r="1616" spans="21:28" hidden="1" x14ac:dyDescent="0.2">
      <c r="U1616" s="53"/>
      <c r="V1616" s="53"/>
      <c r="W1616" s="50"/>
      <c r="X1616" s="39"/>
      <c r="AB1616" s="50"/>
    </row>
    <row r="1617" spans="21:28" hidden="1" x14ac:dyDescent="0.2">
      <c r="U1617" s="53"/>
      <c r="V1617" s="53"/>
      <c r="W1617" s="50"/>
      <c r="X1617" s="39"/>
      <c r="AB1617" s="50"/>
    </row>
    <row r="1618" spans="21:28" hidden="1" x14ac:dyDescent="0.2">
      <c r="U1618" s="53"/>
      <c r="V1618" s="53"/>
      <c r="W1618" s="50"/>
      <c r="X1618" s="39"/>
      <c r="AB1618" s="50"/>
    </row>
    <row r="1619" spans="21:28" hidden="1" x14ac:dyDescent="0.2">
      <c r="U1619" s="53"/>
      <c r="V1619" s="53"/>
      <c r="W1619" s="50"/>
      <c r="X1619" s="39"/>
      <c r="AB1619" s="50"/>
    </row>
    <row r="1620" spans="21:28" hidden="1" x14ac:dyDescent="0.2">
      <c r="U1620" s="53"/>
      <c r="V1620" s="53"/>
      <c r="W1620" s="50"/>
      <c r="X1620" s="39"/>
      <c r="AB1620" s="50"/>
    </row>
    <row r="1621" spans="21:28" hidden="1" x14ac:dyDescent="0.2">
      <c r="U1621" s="53"/>
      <c r="V1621" s="53"/>
      <c r="W1621" s="50"/>
      <c r="X1621" s="39"/>
      <c r="AB1621" s="50"/>
    </row>
    <row r="1622" spans="21:28" hidden="1" x14ac:dyDescent="0.2">
      <c r="U1622" s="53"/>
      <c r="V1622" s="53"/>
      <c r="W1622" s="50"/>
      <c r="X1622" s="39"/>
      <c r="AB1622" s="50"/>
    </row>
    <row r="1623" spans="21:28" hidden="1" x14ac:dyDescent="0.2">
      <c r="U1623" s="53"/>
      <c r="V1623" s="53"/>
      <c r="W1623" s="50"/>
      <c r="X1623" s="39"/>
      <c r="AB1623" s="50"/>
    </row>
    <row r="1624" spans="21:28" hidden="1" x14ac:dyDescent="0.2">
      <c r="U1624" s="53"/>
      <c r="V1624" s="53"/>
      <c r="W1624" s="50"/>
      <c r="X1624" s="39"/>
      <c r="AB1624" s="50"/>
    </row>
    <row r="1625" spans="21:28" hidden="1" x14ac:dyDescent="0.2">
      <c r="U1625" s="53"/>
      <c r="V1625" s="53"/>
      <c r="W1625" s="50"/>
      <c r="X1625" s="39"/>
      <c r="AB1625" s="50"/>
    </row>
    <row r="1626" spans="21:28" hidden="1" x14ac:dyDescent="0.2">
      <c r="U1626" s="53"/>
      <c r="V1626" s="53"/>
      <c r="W1626" s="50"/>
      <c r="X1626" s="39"/>
      <c r="AB1626" s="50"/>
    </row>
    <row r="1627" spans="21:28" hidden="1" x14ac:dyDescent="0.2">
      <c r="U1627" s="53"/>
      <c r="V1627" s="53"/>
      <c r="W1627" s="50"/>
      <c r="X1627" s="39"/>
      <c r="AB1627" s="50"/>
    </row>
    <row r="1628" spans="21:28" hidden="1" x14ac:dyDescent="0.2">
      <c r="U1628" s="53"/>
      <c r="V1628" s="53"/>
      <c r="W1628" s="50"/>
      <c r="X1628" s="39"/>
      <c r="AB1628" s="50"/>
    </row>
    <row r="1629" spans="21:28" hidden="1" x14ac:dyDescent="0.2">
      <c r="U1629" s="53"/>
      <c r="V1629" s="53"/>
      <c r="W1629" s="50"/>
      <c r="X1629" s="39"/>
      <c r="AB1629" s="50"/>
    </row>
    <row r="1630" spans="21:28" hidden="1" x14ac:dyDescent="0.2">
      <c r="U1630" s="53"/>
      <c r="V1630" s="53"/>
      <c r="W1630" s="50"/>
      <c r="X1630" s="39"/>
      <c r="AB1630" s="50"/>
    </row>
    <row r="1631" spans="21:28" hidden="1" x14ac:dyDescent="0.2">
      <c r="U1631" s="53"/>
      <c r="V1631" s="53"/>
      <c r="W1631" s="50"/>
      <c r="X1631" s="39"/>
      <c r="AB1631" s="50"/>
    </row>
    <row r="1632" spans="21:28" hidden="1" x14ac:dyDescent="0.2">
      <c r="U1632" s="53"/>
      <c r="V1632" s="53"/>
      <c r="W1632" s="50"/>
      <c r="X1632" s="39"/>
      <c r="AB1632" s="50"/>
    </row>
    <row r="1633" spans="21:28" hidden="1" x14ac:dyDescent="0.2">
      <c r="U1633" s="53"/>
      <c r="V1633" s="53"/>
      <c r="W1633" s="50"/>
      <c r="X1633" s="39"/>
      <c r="AB1633" s="50"/>
    </row>
    <row r="1634" spans="21:28" hidden="1" x14ac:dyDescent="0.2">
      <c r="U1634" s="53"/>
      <c r="V1634" s="53"/>
      <c r="W1634" s="50"/>
      <c r="X1634" s="39"/>
      <c r="AB1634" s="50"/>
    </row>
    <row r="1635" spans="21:28" hidden="1" x14ac:dyDescent="0.2">
      <c r="U1635" s="53"/>
      <c r="V1635" s="53"/>
      <c r="W1635" s="50"/>
      <c r="X1635" s="39"/>
      <c r="AB1635" s="50"/>
    </row>
    <row r="1636" spans="21:28" hidden="1" x14ac:dyDescent="0.2">
      <c r="U1636" s="53"/>
      <c r="V1636" s="53"/>
      <c r="W1636" s="50"/>
      <c r="X1636" s="39"/>
      <c r="AB1636" s="50"/>
    </row>
    <row r="1637" spans="21:28" hidden="1" x14ac:dyDescent="0.2">
      <c r="U1637" s="53"/>
      <c r="V1637" s="53"/>
      <c r="W1637" s="50"/>
      <c r="X1637" s="39"/>
      <c r="AB1637" s="50"/>
    </row>
    <row r="1638" spans="21:28" hidden="1" x14ac:dyDescent="0.2">
      <c r="U1638" s="53"/>
      <c r="V1638" s="53"/>
      <c r="W1638" s="50"/>
      <c r="X1638" s="39"/>
      <c r="AB1638" s="50"/>
    </row>
    <row r="1639" spans="21:28" hidden="1" x14ac:dyDescent="0.2">
      <c r="U1639" s="53"/>
      <c r="V1639" s="53"/>
      <c r="W1639" s="50"/>
      <c r="X1639" s="39"/>
      <c r="AB1639" s="50"/>
    </row>
    <row r="1640" spans="21:28" hidden="1" x14ac:dyDescent="0.2">
      <c r="U1640" s="53"/>
      <c r="V1640" s="53"/>
      <c r="W1640" s="50"/>
      <c r="X1640" s="39"/>
      <c r="AB1640" s="50"/>
    </row>
    <row r="1641" spans="21:28" hidden="1" x14ac:dyDescent="0.2">
      <c r="U1641" s="53"/>
      <c r="V1641" s="53"/>
      <c r="W1641" s="50"/>
      <c r="X1641" s="39"/>
      <c r="AB1641" s="50"/>
    </row>
    <row r="1642" spans="21:28" hidden="1" x14ac:dyDescent="0.2">
      <c r="U1642" s="53"/>
      <c r="V1642" s="53"/>
      <c r="W1642" s="50"/>
      <c r="X1642" s="39"/>
      <c r="AB1642" s="50"/>
    </row>
    <row r="1643" spans="21:28" hidden="1" x14ac:dyDescent="0.2">
      <c r="U1643" s="53"/>
      <c r="V1643" s="53"/>
      <c r="W1643" s="50"/>
      <c r="X1643" s="39"/>
      <c r="AB1643" s="50"/>
    </row>
    <row r="1644" spans="21:28" hidden="1" x14ac:dyDescent="0.2">
      <c r="U1644" s="53"/>
      <c r="V1644" s="53"/>
      <c r="W1644" s="50"/>
      <c r="X1644" s="39"/>
      <c r="AB1644" s="50"/>
    </row>
    <row r="1645" spans="21:28" hidden="1" x14ac:dyDescent="0.2">
      <c r="U1645" s="53"/>
      <c r="V1645" s="53"/>
      <c r="W1645" s="50"/>
      <c r="X1645" s="39"/>
      <c r="AB1645" s="50"/>
    </row>
    <row r="1646" spans="21:28" hidden="1" x14ac:dyDescent="0.2">
      <c r="U1646" s="53"/>
      <c r="V1646" s="53"/>
      <c r="W1646" s="50"/>
      <c r="X1646" s="39"/>
      <c r="AB1646" s="50"/>
    </row>
    <row r="1647" spans="21:28" hidden="1" x14ac:dyDescent="0.2">
      <c r="U1647" s="53"/>
      <c r="V1647" s="53"/>
      <c r="W1647" s="50"/>
      <c r="X1647" s="39"/>
      <c r="AB1647" s="50"/>
    </row>
    <row r="1648" spans="21:28" hidden="1" x14ac:dyDescent="0.2">
      <c r="U1648" s="53"/>
      <c r="V1648" s="53"/>
      <c r="W1648" s="50"/>
      <c r="X1648" s="39"/>
      <c r="AB1648" s="50"/>
    </row>
    <row r="1649" spans="21:28" hidden="1" x14ac:dyDescent="0.2">
      <c r="U1649" s="53"/>
      <c r="V1649" s="53"/>
      <c r="W1649" s="50"/>
      <c r="X1649" s="39"/>
      <c r="AB1649" s="50"/>
    </row>
    <row r="1650" spans="21:28" hidden="1" x14ac:dyDescent="0.2">
      <c r="U1650" s="53"/>
      <c r="V1650" s="53"/>
      <c r="W1650" s="50"/>
      <c r="X1650" s="39"/>
      <c r="AB1650" s="50"/>
    </row>
    <row r="1651" spans="21:28" hidden="1" x14ac:dyDescent="0.2">
      <c r="U1651" s="53"/>
      <c r="V1651" s="53"/>
      <c r="W1651" s="50"/>
      <c r="X1651" s="39"/>
      <c r="AB1651" s="50"/>
    </row>
    <row r="1652" spans="21:28" hidden="1" x14ac:dyDescent="0.2">
      <c r="U1652" s="53"/>
      <c r="V1652" s="53"/>
      <c r="W1652" s="50"/>
      <c r="X1652" s="39"/>
      <c r="AB1652" s="50"/>
    </row>
    <row r="1653" spans="21:28" hidden="1" x14ac:dyDescent="0.2">
      <c r="U1653" s="53"/>
      <c r="V1653" s="53"/>
      <c r="W1653" s="50"/>
      <c r="X1653" s="39"/>
      <c r="AB1653" s="50"/>
    </row>
    <row r="1654" spans="21:28" hidden="1" x14ac:dyDescent="0.2">
      <c r="U1654" s="53"/>
      <c r="V1654" s="53"/>
      <c r="W1654" s="50"/>
      <c r="X1654" s="39"/>
      <c r="AB1654" s="50"/>
    </row>
    <row r="1655" spans="21:28" hidden="1" x14ac:dyDescent="0.2">
      <c r="U1655" s="53"/>
      <c r="V1655" s="53"/>
      <c r="W1655" s="50"/>
      <c r="X1655" s="39"/>
      <c r="AB1655" s="50"/>
    </row>
    <row r="1656" spans="21:28" hidden="1" x14ac:dyDescent="0.2">
      <c r="U1656" s="53"/>
      <c r="V1656" s="53"/>
      <c r="W1656" s="50"/>
      <c r="X1656" s="39"/>
      <c r="AB1656" s="50"/>
    </row>
    <row r="1657" spans="21:28" hidden="1" x14ac:dyDescent="0.2">
      <c r="U1657" s="53"/>
      <c r="V1657" s="53"/>
      <c r="W1657" s="50"/>
      <c r="X1657" s="39"/>
      <c r="AB1657" s="50"/>
    </row>
    <row r="1658" spans="21:28" hidden="1" x14ac:dyDescent="0.2">
      <c r="U1658" s="53"/>
      <c r="V1658" s="53"/>
      <c r="W1658" s="50"/>
      <c r="X1658" s="39"/>
      <c r="AB1658" s="50"/>
    </row>
    <row r="1659" spans="21:28" hidden="1" x14ac:dyDescent="0.2">
      <c r="U1659" s="53"/>
      <c r="V1659" s="53"/>
      <c r="W1659" s="50"/>
      <c r="X1659" s="39"/>
      <c r="AB1659" s="50"/>
    </row>
    <row r="1660" spans="21:28" hidden="1" x14ac:dyDescent="0.2">
      <c r="U1660" s="53"/>
      <c r="V1660" s="53"/>
      <c r="W1660" s="50"/>
      <c r="X1660" s="39"/>
      <c r="AB1660" s="50"/>
    </row>
    <row r="1661" spans="21:28" hidden="1" x14ac:dyDescent="0.2">
      <c r="U1661" s="53"/>
      <c r="V1661" s="53"/>
      <c r="W1661" s="50"/>
      <c r="X1661" s="39"/>
      <c r="AB1661" s="50"/>
    </row>
    <row r="1662" spans="21:28" hidden="1" x14ac:dyDescent="0.2">
      <c r="U1662" s="53"/>
      <c r="V1662" s="53"/>
      <c r="W1662" s="50"/>
      <c r="X1662" s="39"/>
      <c r="AB1662" s="50"/>
    </row>
    <row r="1663" spans="21:28" hidden="1" x14ac:dyDescent="0.2">
      <c r="U1663" s="53"/>
      <c r="V1663" s="53"/>
      <c r="W1663" s="50"/>
      <c r="X1663" s="39"/>
      <c r="AB1663" s="50"/>
    </row>
    <row r="1664" spans="21:28" hidden="1" x14ac:dyDescent="0.2">
      <c r="U1664" s="53"/>
      <c r="V1664" s="53"/>
      <c r="W1664" s="50"/>
      <c r="X1664" s="39"/>
      <c r="AB1664" s="50"/>
    </row>
    <row r="1665" spans="21:28" hidden="1" x14ac:dyDescent="0.2">
      <c r="U1665" s="53"/>
      <c r="V1665" s="53"/>
      <c r="W1665" s="50"/>
      <c r="X1665" s="39"/>
      <c r="AB1665" s="50"/>
    </row>
    <row r="1666" spans="21:28" hidden="1" x14ac:dyDescent="0.2">
      <c r="U1666" s="53"/>
      <c r="V1666" s="53"/>
      <c r="W1666" s="50"/>
      <c r="X1666" s="39"/>
      <c r="AB1666" s="50"/>
    </row>
    <row r="1667" spans="21:28" hidden="1" x14ac:dyDescent="0.2">
      <c r="U1667" s="53"/>
      <c r="V1667" s="53"/>
      <c r="W1667" s="50"/>
      <c r="X1667" s="39"/>
      <c r="AB1667" s="50"/>
    </row>
    <row r="1668" spans="21:28" hidden="1" x14ac:dyDescent="0.2">
      <c r="U1668" s="53"/>
      <c r="V1668" s="53"/>
      <c r="W1668" s="50"/>
      <c r="X1668" s="39"/>
      <c r="AB1668" s="50"/>
    </row>
    <row r="1669" spans="21:28" hidden="1" x14ac:dyDescent="0.2">
      <c r="U1669" s="53"/>
      <c r="V1669" s="53"/>
      <c r="W1669" s="50"/>
      <c r="X1669" s="39"/>
      <c r="AB1669" s="50"/>
    </row>
    <row r="1670" spans="21:28" hidden="1" x14ac:dyDescent="0.2">
      <c r="U1670" s="53"/>
      <c r="V1670" s="53"/>
      <c r="W1670" s="50"/>
      <c r="X1670" s="39"/>
      <c r="AB1670" s="50"/>
    </row>
    <row r="1671" spans="21:28" hidden="1" x14ac:dyDescent="0.2">
      <c r="U1671" s="53"/>
      <c r="V1671" s="53"/>
      <c r="W1671" s="50"/>
      <c r="X1671" s="39"/>
      <c r="AB1671" s="50"/>
    </row>
    <row r="1672" spans="21:28" hidden="1" x14ac:dyDescent="0.2">
      <c r="U1672" s="53"/>
      <c r="V1672" s="53"/>
      <c r="W1672" s="50"/>
      <c r="X1672" s="39"/>
      <c r="AB1672" s="50"/>
    </row>
    <row r="1673" spans="21:28" hidden="1" x14ac:dyDescent="0.2">
      <c r="U1673" s="53"/>
      <c r="V1673" s="53"/>
      <c r="W1673" s="50"/>
      <c r="X1673" s="39"/>
      <c r="AB1673" s="50"/>
    </row>
    <row r="1674" spans="21:28" hidden="1" x14ac:dyDescent="0.2">
      <c r="U1674" s="53"/>
      <c r="V1674" s="53"/>
      <c r="W1674" s="50"/>
      <c r="X1674" s="39"/>
      <c r="AB1674" s="50"/>
    </row>
    <row r="1675" spans="21:28" hidden="1" x14ac:dyDescent="0.2">
      <c r="U1675" s="53"/>
      <c r="V1675" s="53"/>
      <c r="W1675" s="50"/>
      <c r="X1675" s="39"/>
      <c r="AB1675" s="50"/>
    </row>
    <row r="1676" spans="21:28" hidden="1" x14ac:dyDescent="0.2">
      <c r="U1676" s="53"/>
      <c r="V1676" s="53"/>
      <c r="W1676" s="50"/>
      <c r="X1676" s="39"/>
      <c r="AB1676" s="50"/>
    </row>
    <row r="1677" spans="21:28" hidden="1" x14ac:dyDescent="0.2">
      <c r="U1677" s="53"/>
      <c r="V1677" s="53"/>
      <c r="W1677" s="50"/>
      <c r="X1677" s="39"/>
      <c r="AB1677" s="50"/>
    </row>
    <row r="1678" spans="21:28" hidden="1" x14ac:dyDescent="0.2">
      <c r="U1678" s="53"/>
      <c r="V1678" s="53"/>
      <c r="W1678" s="50"/>
      <c r="X1678" s="39"/>
      <c r="AB1678" s="50"/>
    </row>
    <row r="1679" spans="21:28" hidden="1" x14ac:dyDescent="0.2">
      <c r="U1679" s="53"/>
      <c r="V1679" s="53"/>
      <c r="W1679" s="50"/>
      <c r="X1679" s="39"/>
      <c r="AB1679" s="50"/>
    </row>
    <row r="1680" spans="21:28" hidden="1" x14ac:dyDescent="0.2">
      <c r="U1680" s="53"/>
      <c r="V1680" s="53"/>
      <c r="W1680" s="50"/>
      <c r="X1680" s="39"/>
      <c r="AB1680" s="50"/>
    </row>
    <row r="1681" spans="21:28" hidden="1" x14ac:dyDescent="0.2">
      <c r="U1681" s="53"/>
      <c r="V1681" s="53"/>
      <c r="W1681" s="50"/>
      <c r="X1681" s="39"/>
      <c r="AB1681" s="50"/>
    </row>
    <row r="1682" spans="21:28" hidden="1" x14ac:dyDescent="0.2">
      <c r="U1682" s="53"/>
      <c r="V1682" s="53"/>
      <c r="W1682" s="50"/>
      <c r="X1682" s="39"/>
      <c r="AB1682" s="50"/>
    </row>
    <row r="1683" spans="21:28" hidden="1" x14ac:dyDescent="0.2">
      <c r="U1683" s="53"/>
      <c r="V1683" s="53"/>
      <c r="W1683" s="50"/>
      <c r="X1683" s="39"/>
      <c r="AB1683" s="50"/>
    </row>
    <row r="1684" spans="21:28" hidden="1" x14ac:dyDescent="0.2">
      <c r="U1684" s="53"/>
      <c r="V1684" s="53"/>
      <c r="W1684" s="50"/>
      <c r="X1684" s="39"/>
      <c r="AB1684" s="50"/>
    </row>
    <row r="1685" spans="21:28" hidden="1" x14ac:dyDescent="0.2">
      <c r="U1685" s="53"/>
      <c r="V1685" s="53"/>
      <c r="W1685" s="50"/>
      <c r="X1685" s="39"/>
      <c r="AB1685" s="50"/>
    </row>
    <row r="1686" spans="21:28" hidden="1" x14ac:dyDescent="0.2">
      <c r="U1686" s="53"/>
      <c r="V1686" s="53"/>
      <c r="W1686" s="50"/>
      <c r="X1686" s="39"/>
      <c r="AB1686" s="50"/>
    </row>
    <row r="1687" spans="21:28" hidden="1" x14ac:dyDescent="0.2">
      <c r="U1687" s="53"/>
      <c r="V1687" s="53"/>
      <c r="W1687" s="50"/>
      <c r="X1687" s="39"/>
      <c r="AB1687" s="50"/>
    </row>
    <row r="1688" spans="21:28" hidden="1" x14ac:dyDescent="0.2">
      <c r="U1688" s="53"/>
      <c r="V1688" s="53"/>
      <c r="W1688" s="50"/>
      <c r="X1688" s="39"/>
      <c r="AB1688" s="50"/>
    </row>
    <row r="1689" spans="21:28" hidden="1" x14ac:dyDescent="0.2">
      <c r="U1689" s="53"/>
      <c r="V1689" s="53"/>
      <c r="W1689" s="50"/>
      <c r="X1689" s="39"/>
      <c r="AB1689" s="50"/>
    </row>
    <row r="1690" spans="21:28" hidden="1" x14ac:dyDescent="0.2">
      <c r="U1690" s="53"/>
      <c r="V1690" s="53"/>
      <c r="W1690" s="50"/>
      <c r="X1690" s="39"/>
      <c r="AB1690" s="50"/>
    </row>
    <row r="1691" spans="21:28" hidden="1" x14ac:dyDescent="0.2">
      <c r="U1691" s="53"/>
      <c r="V1691" s="53"/>
      <c r="W1691" s="50"/>
      <c r="X1691" s="39"/>
      <c r="AB1691" s="50"/>
    </row>
    <row r="1692" spans="21:28" hidden="1" x14ac:dyDescent="0.2">
      <c r="U1692" s="53"/>
      <c r="V1692" s="53"/>
      <c r="W1692" s="50"/>
      <c r="X1692" s="39"/>
      <c r="AB1692" s="50"/>
    </row>
    <row r="1693" spans="21:28" hidden="1" x14ac:dyDescent="0.2">
      <c r="U1693" s="53"/>
      <c r="V1693" s="53"/>
      <c r="W1693" s="50"/>
      <c r="X1693" s="39"/>
      <c r="AB1693" s="50"/>
    </row>
    <row r="1694" spans="21:28" hidden="1" x14ac:dyDescent="0.2">
      <c r="U1694" s="53"/>
      <c r="V1694" s="53"/>
      <c r="W1694" s="50"/>
      <c r="X1694" s="39"/>
      <c r="AB1694" s="50"/>
    </row>
    <row r="1695" spans="21:28" hidden="1" x14ac:dyDescent="0.2">
      <c r="U1695" s="53"/>
      <c r="V1695" s="53"/>
      <c r="W1695" s="50"/>
      <c r="X1695" s="39"/>
      <c r="AB1695" s="50"/>
    </row>
    <row r="1696" spans="21:28" hidden="1" x14ac:dyDescent="0.2">
      <c r="U1696" s="53"/>
      <c r="V1696" s="53"/>
      <c r="W1696" s="50"/>
      <c r="X1696" s="39"/>
      <c r="AB1696" s="50"/>
    </row>
    <row r="1697" spans="21:28" hidden="1" x14ac:dyDescent="0.2">
      <c r="U1697" s="53"/>
      <c r="V1697" s="53"/>
      <c r="W1697" s="50"/>
      <c r="X1697" s="39"/>
      <c r="AB1697" s="50"/>
    </row>
    <row r="1698" spans="21:28" hidden="1" x14ac:dyDescent="0.2">
      <c r="U1698" s="53"/>
      <c r="V1698" s="53"/>
      <c r="W1698" s="50"/>
      <c r="X1698" s="39"/>
      <c r="AB1698" s="50"/>
    </row>
    <row r="1699" spans="21:28" hidden="1" x14ac:dyDescent="0.2">
      <c r="U1699" s="53"/>
      <c r="V1699" s="53"/>
      <c r="W1699" s="50"/>
      <c r="X1699" s="39"/>
      <c r="AB1699" s="50"/>
    </row>
    <row r="1700" spans="21:28" hidden="1" x14ac:dyDescent="0.2">
      <c r="U1700" s="53"/>
      <c r="V1700" s="53"/>
      <c r="W1700" s="50"/>
      <c r="X1700" s="39"/>
      <c r="AB1700" s="50"/>
    </row>
    <row r="1701" spans="21:28" hidden="1" x14ac:dyDescent="0.2">
      <c r="U1701" s="53"/>
      <c r="V1701" s="53"/>
      <c r="W1701" s="50"/>
      <c r="X1701" s="39"/>
      <c r="AB1701" s="50"/>
    </row>
    <row r="1702" spans="21:28" hidden="1" x14ac:dyDescent="0.2">
      <c r="U1702" s="53"/>
      <c r="V1702" s="53"/>
      <c r="W1702" s="50"/>
      <c r="X1702" s="39"/>
      <c r="AB1702" s="50"/>
    </row>
    <row r="1703" spans="21:28" hidden="1" x14ac:dyDescent="0.2">
      <c r="U1703" s="53"/>
      <c r="V1703" s="53"/>
      <c r="W1703" s="50"/>
      <c r="X1703" s="39"/>
      <c r="AB1703" s="50"/>
    </row>
    <row r="1704" spans="21:28" hidden="1" x14ac:dyDescent="0.2">
      <c r="U1704" s="53"/>
      <c r="V1704" s="53"/>
      <c r="W1704" s="50"/>
      <c r="X1704" s="39"/>
      <c r="AB1704" s="50"/>
    </row>
    <row r="1705" spans="21:28" hidden="1" x14ac:dyDescent="0.2">
      <c r="U1705" s="53"/>
      <c r="V1705" s="53"/>
      <c r="W1705" s="50"/>
      <c r="X1705" s="39"/>
      <c r="AB1705" s="50"/>
    </row>
    <row r="1706" spans="21:28" hidden="1" x14ac:dyDescent="0.2">
      <c r="U1706" s="53"/>
      <c r="V1706" s="53"/>
      <c r="W1706" s="50"/>
      <c r="X1706" s="39"/>
      <c r="AB1706" s="50"/>
    </row>
    <row r="1707" spans="21:28" hidden="1" x14ac:dyDescent="0.2">
      <c r="U1707" s="53"/>
      <c r="V1707" s="53"/>
      <c r="W1707" s="50"/>
      <c r="X1707" s="39"/>
      <c r="AB1707" s="50"/>
    </row>
    <row r="1708" spans="21:28" hidden="1" x14ac:dyDescent="0.2">
      <c r="U1708" s="53"/>
      <c r="V1708" s="53"/>
      <c r="W1708" s="50"/>
      <c r="X1708" s="39"/>
      <c r="AB1708" s="50"/>
    </row>
    <row r="1709" spans="21:28" hidden="1" x14ac:dyDescent="0.2">
      <c r="U1709" s="53"/>
      <c r="V1709" s="53"/>
      <c r="W1709" s="50"/>
      <c r="X1709" s="39"/>
      <c r="AB1709" s="50"/>
    </row>
    <row r="1710" spans="21:28" hidden="1" x14ac:dyDescent="0.2">
      <c r="U1710" s="53"/>
      <c r="V1710" s="53"/>
      <c r="W1710" s="50"/>
      <c r="X1710" s="39"/>
      <c r="AB1710" s="50"/>
    </row>
    <row r="1711" spans="21:28" hidden="1" x14ac:dyDescent="0.2">
      <c r="U1711" s="53"/>
      <c r="V1711" s="53"/>
      <c r="W1711" s="50"/>
      <c r="X1711" s="39"/>
      <c r="AB1711" s="50"/>
    </row>
    <row r="1712" spans="21:28" hidden="1" x14ac:dyDescent="0.2">
      <c r="U1712" s="53"/>
      <c r="V1712" s="53"/>
      <c r="W1712" s="50"/>
      <c r="X1712" s="39"/>
      <c r="AB1712" s="50"/>
    </row>
    <row r="1713" spans="21:28" hidden="1" x14ac:dyDescent="0.2">
      <c r="U1713" s="53"/>
      <c r="V1713" s="53"/>
      <c r="W1713" s="50"/>
      <c r="X1713" s="39"/>
      <c r="AB1713" s="50"/>
    </row>
    <row r="1714" spans="21:28" hidden="1" x14ac:dyDescent="0.2">
      <c r="U1714" s="53"/>
      <c r="V1714" s="53"/>
      <c r="W1714" s="50"/>
      <c r="X1714" s="39"/>
      <c r="AB1714" s="50"/>
    </row>
    <row r="1715" spans="21:28" hidden="1" x14ac:dyDescent="0.2">
      <c r="U1715" s="53"/>
      <c r="V1715" s="53"/>
      <c r="W1715" s="50"/>
      <c r="X1715" s="39"/>
      <c r="AB1715" s="50"/>
    </row>
    <row r="1716" spans="21:28" hidden="1" x14ac:dyDescent="0.2">
      <c r="U1716" s="53"/>
      <c r="V1716" s="53"/>
      <c r="W1716" s="50"/>
      <c r="X1716" s="39"/>
      <c r="AB1716" s="50"/>
    </row>
    <row r="1717" spans="21:28" hidden="1" x14ac:dyDescent="0.2">
      <c r="U1717" s="53"/>
      <c r="V1717" s="53"/>
      <c r="W1717" s="50"/>
      <c r="X1717" s="39"/>
      <c r="AB1717" s="50"/>
    </row>
    <row r="1718" spans="21:28" hidden="1" x14ac:dyDescent="0.2">
      <c r="U1718" s="53"/>
      <c r="V1718" s="53"/>
      <c r="W1718" s="50"/>
      <c r="X1718" s="39"/>
      <c r="AB1718" s="50"/>
    </row>
    <row r="1719" spans="21:28" hidden="1" x14ac:dyDescent="0.2">
      <c r="U1719" s="53"/>
      <c r="V1719" s="53"/>
      <c r="W1719" s="50"/>
      <c r="X1719" s="39"/>
      <c r="AB1719" s="50"/>
    </row>
    <row r="1720" spans="21:28" hidden="1" x14ac:dyDescent="0.2">
      <c r="U1720" s="53"/>
      <c r="V1720" s="53"/>
      <c r="W1720" s="50"/>
      <c r="X1720" s="39"/>
      <c r="AB1720" s="50"/>
    </row>
    <row r="1721" spans="21:28" hidden="1" x14ac:dyDescent="0.2">
      <c r="U1721" s="53"/>
      <c r="V1721" s="53"/>
      <c r="W1721" s="50"/>
      <c r="X1721" s="39"/>
      <c r="AB1721" s="50"/>
    </row>
    <row r="1722" spans="21:28" hidden="1" x14ac:dyDescent="0.2">
      <c r="U1722" s="53"/>
      <c r="V1722" s="53"/>
      <c r="W1722" s="50"/>
      <c r="X1722" s="39"/>
      <c r="AB1722" s="50"/>
    </row>
    <row r="1723" spans="21:28" hidden="1" x14ac:dyDescent="0.2">
      <c r="U1723" s="53"/>
      <c r="V1723" s="53"/>
      <c r="W1723" s="50"/>
      <c r="X1723" s="39"/>
      <c r="AB1723" s="50"/>
    </row>
    <row r="1724" spans="21:28" hidden="1" x14ac:dyDescent="0.2">
      <c r="U1724" s="53"/>
      <c r="V1724" s="53"/>
      <c r="W1724" s="50"/>
      <c r="X1724" s="39"/>
      <c r="AB1724" s="50"/>
    </row>
    <row r="1725" spans="21:28" hidden="1" x14ac:dyDescent="0.2">
      <c r="U1725" s="53"/>
      <c r="V1725" s="53"/>
      <c r="W1725" s="50"/>
      <c r="X1725" s="39"/>
      <c r="AB1725" s="50"/>
    </row>
    <row r="1726" spans="21:28" hidden="1" x14ac:dyDescent="0.2">
      <c r="U1726" s="53"/>
      <c r="V1726" s="53"/>
      <c r="W1726" s="50"/>
      <c r="X1726" s="39"/>
      <c r="AB1726" s="50"/>
    </row>
    <row r="1727" spans="21:28" hidden="1" x14ac:dyDescent="0.2">
      <c r="U1727" s="53"/>
      <c r="V1727" s="53"/>
      <c r="W1727" s="50"/>
      <c r="X1727" s="39"/>
      <c r="AB1727" s="50"/>
    </row>
    <row r="1728" spans="21:28" hidden="1" x14ac:dyDescent="0.2">
      <c r="U1728" s="53"/>
      <c r="V1728" s="53"/>
      <c r="W1728" s="50"/>
      <c r="X1728" s="39"/>
      <c r="AB1728" s="50"/>
    </row>
    <row r="1729" spans="21:28" hidden="1" x14ac:dyDescent="0.2">
      <c r="U1729" s="53"/>
      <c r="V1729" s="53"/>
      <c r="W1729" s="50"/>
      <c r="X1729" s="39"/>
      <c r="AB1729" s="50"/>
    </row>
    <row r="1730" spans="21:28" hidden="1" x14ac:dyDescent="0.2">
      <c r="U1730" s="53"/>
      <c r="V1730" s="53"/>
      <c r="W1730" s="50"/>
      <c r="X1730" s="39"/>
      <c r="AB1730" s="50"/>
    </row>
    <row r="1731" spans="21:28" hidden="1" x14ac:dyDescent="0.2">
      <c r="U1731" s="53"/>
      <c r="V1731" s="53"/>
      <c r="W1731" s="50"/>
      <c r="X1731" s="39"/>
      <c r="AB1731" s="50"/>
    </row>
    <row r="1732" spans="21:28" hidden="1" x14ac:dyDescent="0.2">
      <c r="U1732" s="53"/>
      <c r="V1732" s="53"/>
      <c r="W1732" s="50"/>
      <c r="X1732" s="39"/>
      <c r="AB1732" s="50"/>
    </row>
    <row r="1733" spans="21:28" hidden="1" x14ac:dyDescent="0.2">
      <c r="U1733" s="53"/>
      <c r="V1733" s="53"/>
      <c r="W1733" s="50"/>
      <c r="X1733" s="39"/>
      <c r="AB1733" s="50"/>
    </row>
    <row r="1734" spans="21:28" hidden="1" x14ac:dyDescent="0.2">
      <c r="U1734" s="53"/>
      <c r="V1734" s="53"/>
      <c r="W1734" s="50"/>
      <c r="X1734" s="39"/>
      <c r="AB1734" s="50"/>
    </row>
    <row r="1735" spans="21:28" hidden="1" x14ac:dyDescent="0.2">
      <c r="U1735" s="53"/>
      <c r="V1735" s="53"/>
      <c r="W1735" s="50"/>
      <c r="X1735" s="39"/>
      <c r="AB1735" s="50"/>
    </row>
    <row r="1736" spans="21:28" hidden="1" x14ac:dyDescent="0.2">
      <c r="U1736" s="53"/>
      <c r="V1736" s="53"/>
      <c r="W1736" s="50"/>
      <c r="X1736" s="39"/>
      <c r="AB1736" s="50"/>
    </row>
    <row r="1737" spans="21:28" hidden="1" x14ac:dyDescent="0.2">
      <c r="U1737" s="53"/>
      <c r="V1737" s="53"/>
      <c r="W1737" s="50"/>
      <c r="X1737" s="39"/>
      <c r="AB1737" s="50"/>
    </row>
    <row r="1738" spans="21:28" hidden="1" x14ac:dyDescent="0.2">
      <c r="U1738" s="53"/>
      <c r="V1738" s="53"/>
      <c r="W1738" s="50"/>
      <c r="X1738" s="39"/>
      <c r="AB1738" s="50"/>
    </row>
    <row r="1739" spans="21:28" hidden="1" x14ac:dyDescent="0.2">
      <c r="U1739" s="53"/>
      <c r="V1739" s="53"/>
      <c r="W1739" s="50"/>
      <c r="X1739" s="39"/>
      <c r="AB1739" s="50"/>
    </row>
    <row r="1740" spans="21:28" hidden="1" x14ac:dyDescent="0.2">
      <c r="U1740" s="53"/>
      <c r="V1740" s="53"/>
      <c r="W1740" s="50"/>
      <c r="X1740" s="39"/>
      <c r="AB1740" s="50"/>
    </row>
    <row r="1741" spans="21:28" hidden="1" x14ac:dyDescent="0.2">
      <c r="U1741" s="53"/>
      <c r="V1741" s="53"/>
      <c r="W1741" s="50"/>
      <c r="X1741" s="39"/>
      <c r="AB1741" s="50"/>
    </row>
    <row r="1742" spans="21:28" hidden="1" x14ac:dyDescent="0.2">
      <c r="U1742" s="53"/>
      <c r="V1742" s="53"/>
      <c r="W1742" s="50"/>
      <c r="X1742" s="39"/>
      <c r="AB1742" s="50"/>
    </row>
    <row r="1743" spans="21:28" hidden="1" x14ac:dyDescent="0.2">
      <c r="U1743" s="53"/>
      <c r="V1743" s="53"/>
      <c r="W1743" s="50"/>
      <c r="X1743" s="39"/>
      <c r="AB1743" s="50"/>
    </row>
    <row r="1744" spans="21:28" hidden="1" x14ac:dyDescent="0.2">
      <c r="U1744" s="53"/>
      <c r="V1744" s="53"/>
      <c r="W1744" s="50"/>
      <c r="X1744" s="39"/>
      <c r="AB1744" s="50"/>
    </row>
    <row r="1745" spans="21:28" hidden="1" x14ac:dyDescent="0.2">
      <c r="U1745" s="53"/>
      <c r="V1745" s="53"/>
      <c r="W1745" s="50"/>
      <c r="X1745" s="39"/>
      <c r="AB1745" s="50"/>
    </row>
    <row r="1746" spans="21:28" hidden="1" x14ac:dyDescent="0.2">
      <c r="U1746" s="53"/>
      <c r="V1746" s="53"/>
      <c r="W1746" s="50"/>
      <c r="X1746" s="39"/>
      <c r="AB1746" s="50"/>
    </row>
    <row r="1747" spans="21:28" hidden="1" x14ac:dyDescent="0.2">
      <c r="U1747" s="53"/>
      <c r="V1747" s="53"/>
      <c r="W1747" s="50"/>
      <c r="X1747" s="39"/>
      <c r="AB1747" s="50"/>
    </row>
    <row r="1748" spans="21:28" hidden="1" x14ac:dyDescent="0.2">
      <c r="U1748" s="53"/>
      <c r="V1748" s="53"/>
      <c r="W1748" s="50"/>
      <c r="X1748" s="39"/>
      <c r="AB1748" s="50"/>
    </row>
    <row r="1749" spans="21:28" hidden="1" x14ac:dyDescent="0.2">
      <c r="U1749" s="53"/>
      <c r="V1749" s="53"/>
      <c r="W1749" s="50"/>
      <c r="X1749" s="39"/>
      <c r="AB1749" s="50"/>
    </row>
    <row r="1750" spans="21:28" hidden="1" x14ac:dyDescent="0.2">
      <c r="U1750" s="53"/>
      <c r="V1750" s="53"/>
      <c r="W1750" s="50"/>
      <c r="X1750" s="39"/>
      <c r="AB1750" s="50"/>
    </row>
    <row r="1751" spans="21:28" hidden="1" x14ac:dyDescent="0.2">
      <c r="U1751" s="53"/>
      <c r="V1751" s="53"/>
      <c r="W1751" s="50"/>
      <c r="X1751" s="39"/>
      <c r="AB1751" s="50"/>
    </row>
    <row r="1752" spans="21:28" hidden="1" x14ac:dyDescent="0.2">
      <c r="U1752" s="53"/>
      <c r="V1752" s="53"/>
      <c r="W1752" s="50"/>
      <c r="X1752" s="39"/>
      <c r="AB1752" s="50"/>
    </row>
    <row r="1753" spans="21:28" hidden="1" x14ac:dyDescent="0.2">
      <c r="U1753" s="53"/>
      <c r="V1753" s="53"/>
      <c r="W1753" s="50"/>
      <c r="X1753" s="39"/>
      <c r="AB1753" s="50"/>
    </row>
    <row r="1754" spans="21:28" hidden="1" x14ac:dyDescent="0.2">
      <c r="U1754" s="53"/>
      <c r="V1754" s="53"/>
      <c r="W1754" s="50"/>
      <c r="X1754" s="39"/>
      <c r="AB1754" s="50"/>
    </row>
    <row r="1755" spans="21:28" hidden="1" x14ac:dyDescent="0.2">
      <c r="U1755" s="53"/>
      <c r="V1755" s="53"/>
      <c r="W1755" s="50"/>
      <c r="X1755" s="39"/>
      <c r="AB1755" s="50"/>
    </row>
    <row r="1756" spans="21:28" hidden="1" x14ac:dyDescent="0.2">
      <c r="U1756" s="53"/>
      <c r="V1756" s="53"/>
      <c r="W1756" s="50"/>
      <c r="X1756" s="39"/>
      <c r="AB1756" s="50"/>
    </row>
    <row r="1757" spans="21:28" hidden="1" x14ac:dyDescent="0.2">
      <c r="U1757" s="53"/>
      <c r="V1757" s="53"/>
      <c r="W1757" s="50"/>
      <c r="X1757" s="39"/>
      <c r="AB1757" s="50"/>
    </row>
    <row r="1758" spans="21:28" hidden="1" x14ac:dyDescent="0.2">
      <c r="U1758" s="53"/>
      <c r="V1758" s="53"/>
      <c r="W1758" s="50"/>
      <c r="X1758" s="39"/>
      <c r="AB1758" s="50"/>
    </row>
    <row r="1759" spans="21:28" hidden="1" x14ac:dyDescent="0.2">
      <c r="U1759" s="53"/>
      <c r="V1759" s="53"/>
      <c r="W1759" s="50"/>
      <c r="X1759" s="39"/>
      <c r="AB1759" s="50"/>
    </row>
    <row r="1760" spans="21:28" hidden="1" x14ac:dyDescent="0.2">
      <c r="U1760" s="53"/>
      <c r="V1760" s="53"/>
      <c r="W1760" s="50"/>
      <c r="X1760" s="39"/>
      <c r="AB1760" s="50"/>
    </row>
    <row r="1761" spans="21:28" hidden="1" x14ac:dyDescent="0.2">
      <c r="U1761" s="53"/>
      <c r="V1761" s="53"/>
      <c r="W1761" s="50"/>
      <c r="X1761" s="39"/>
      <c r="AB1761" s="50"/>
    </row>
    <row r="1762" spans="21:28" hidden="1" x14ac:dyDescent="0.2">
      <c r="U1762" s="53"/>
      <c r="V1762" s="53"/>
      <c r="W1762" s="50"/>
      <c r="X1762" s="39"/>
      <c r="AB1762" s="50"/>
    </row>
    <row r="1763" spans="21:28" hidden="1" x14ac:dyDescent="0.2">
      <c r="U1763" s="53"/>
      <c r="V1763" s="53"/>
      <c r="W1763" s="50"/>
      <c r="X1763" s="39"/>
      <c r="AB1763" s="50"/>
    </row>
    <row r="1764" spans="21:28" hidden="1" x14ac:dyDescent="0.2">
      <c r="U1764" s="53"/>
      <c r="V1764" s="53"/>
      <c r="W1764" s="50"/>
      <c r="X1764" s="39"/>
      <c r="AB1764" s="50"/>
    </row>
    <row r="1765" spans="21:28" hidden="1" x14ac:dyDescent="0.2">
      <c r="U1765" s="53"/>
      <c r="V1765" s="53"/>
      <c r="W1765" s="50"/>
      <c r="X1765" s="39"/>
      <c r="AB1765" s="50"/>
    </row>
    <row r="1766" spans="21:28" hidden="1" x14ac:dyDescent="0.2">
      <c r="U1766" s="53"/>
      <c r="V1766" s="53"/>
      <c r="W1766" s="50"/>
      <c r="X1766" s="39"/>
      <c r="AB1766" s="50"/>
    </row>
    <row r="1767" spans="21:28" hidden="1" x14ac:dyDescent="0.2">
      <c r="U1767" s="53"/>
      <c r="V1767" s="53"/>
      <c r="W1767" s="50"/>
      <c r="X1767" s="39"/>
      <c r="AB1767" s="50"/>
    </row>
    <row r="1768" spans="21:28" hidden="1" x14ac:dyDescent="0.2">
      <c r="U1768" s="53"/>
      <c r="V1768" s="53"/>
      <c r="W1768" s="50"/>
      <c r="X1768" s="39"/>
      <c r="AB1768" s="50"/>
    </row>
    <row r="1769" spans="21:28" hidden="1" x14ac:dyDescent="0.2">
      <c r="U1769" s="53"/>
      <c r="V1769" s="53"/>
      <c r="W1769" s="50"/>
      <c r="X1769" s="39"/>
      <c r="AB1769" s="50"/>
    </row>
    <row r="1770" spans="21:28" hidden="1" x14ac:dyDescent="0.2">
      <c r="U1770" s="53"/>
      <c r="V1770" s="53"/>
      <c r="W1770" s="50"/>
      <c r="X1770" s="39"/>
      <c r="AB1770" s="50"/>
    </row>
    <row r="1771" spans="21:28" hidden="1" x14ac:dyDescent="0.2">
      <c r="U1771" s="53"/>
      <c r="V1771" s="53"/>
      <c r="W1771" s="50"/>
      <c r="X1771" s="39"/>
      <c r="AB1771" s="50"/>
    </row>
    <row r="1772" spans="21:28" hidden="1" x14ac:dyDescent="0.2">
      <c r="U1772" s="53"/>
      <c r="V1772" s="53"/>
      <c r="W1772" s="50"/>
      <c r="X1772" s="39"/>
      <c r="AB1772" s="50"/>
    </row>
    <row r="1773" spans="21:28" hidden="1" x14ac:dyDescent="0.2">
      <c r="U1773" s="53"/>
      <c r="V1773" s="53"/>
      <c r="W1773" s="50"/>
      <c r="X1773" s="39"/>
      <c r="AB1773" s="50"/>
    </row>
    <row r="1774" spans="21:28" hidden="1" x14ac:dyDescent="0.2">
      <c r="U1774" s="53"/>
      <c r="V1774" s="53"/>
      <c r="W1774" s="50"/>
      <c r="X1774" s="39"/>
      <c r="AB1774" s="50"/>
    </row>
    <row r="1775" spans="21:28" hidden="1" x14ac:dyDescent="0.2">
      <c r="U1775" s="53"/>
      <c r="V1775" s="53"/>
      <c r="W1775" s="50"/>
      <c r="X1775" s="39"/>
      <c r="AB1775" s="50"/>
    </row>
    <row r="1776" spans="21:28" hidden="1" x14ac:dyDescent="0.2">
      <c r="U1776" s="53"/>
      <c r="V1776" s="53"/>
      <c r="W1776" s="50"/>
      <c r="X1776" s="39"/>
      <c r="AB1776" s="50"/>
    </row>
    <row r="1777" spans="21:28" hidden="1" x14ac:dyDescent="0.2">
      <c r="U1777" s="53"/>
      <c r="V1777" s="53"/>
      <c r="W1777" s="50"/>
      <c r="X1777" s="39"/>
      <c r="AB1777" s="50"/>
    </row>
    <row r="1778" spans="21:28" hidden="1" x14ac:dyDescent="0.2">
      <c r="U1778" s="53"/>
      <c r="V1778" s="53"/>
      <c r="W1778" s="50"/>
      <c r="X1778" s="39"/>
      <c r="AB1778" s="50"/>
    </row>
    <row r="1779" spans="21:28" hidden="1" x14ac:dyDescent="0.2">
      <c r="U1779" s="53"/>
      <c r="V1779" s="53"/>
      <c r="W1779" s="50"/>
      <c r="X1779" s="39"/>
      <c r="AB1779" s="50"/>
    </row>
    <row r="1780" spans="21:28" hidden="1" x14ac:dyDescent="0.2">
      <c r="U1780" s="53"/>
      <c r="V1780" s="53"/>
      <c r="W1780" s="50"/>
      <c r="X1780" s="39"/>
      <c r="AB1780" s="50"/>
    </row>
    <row r="1781" spans="21:28" hidden="1" x14ac:dyDescent="0.2">
      <c r="U1781" s="53"/>
      <c r="V1781" s="53"/>
      <c r="W1781" s="50"/>
      <c r="X1781" s="39"/>
      <c r="AB1781" s="50"/>
    </row>
    <row r="1782" spans="21:28" hidden="1" x14ac:dyDescent="0.2">
      <c r="U1782" s="53"/>
      <c r="V1782" s="53"/>
      <c r="W1782" s="50"/>
      <c r="X1782" s="39"/>
      <c r="AB1782" s="50"/>
    </row>
    <row r="1783" spans="21:28" hidden="1" x14ac:dyDescent="0.2">
      <c r="U1783" s="53"/>
      <c r="V1783" s="53"/>
      <c r="W1783" s="50"/>
      <c r="X1783" s="39"/>
      <c r="AB1783" s="50"/>
    </row>
    <row r="1784" spans="21:28" hidden="1" x14ac:dyDescent="0.2">
      <c r="U1784" s="53"/>
      <c r="V1784" s="53"/>
      <c r="W1784" s="50"/>
      <c r="X1784" s="39"/>
      <c r="AB1784" s="50"/>
    </row>
    <row r="1785" spans="21:28" hidden="1" x14ac:dyDescent="0.2">
      <c r="U1785" s="53"/>
      <c r="V1785" s="53"/>
      <c r="W1785" s="50"/>
      <c r="X1785" s="39"/>
      <c r="AB1785" s="50"/>
    </row>
    <row r="1786" spans="21:28" hidden="1" x14ac:dyDescent="0.2">
      <c r="U1786" s="53"/>
      <c r="V1786" s="53"/>
      <c r="W1786" s="50"/>
      <c r="X1786" s="39"/>
      <c r="AB1786" s="50"/>
    </row>
    <row r="1787" spans="21:28" hidden="1" x14ac:dyDescent="0.2">
      <c r="U1787" s="53"/>
      <c r="V1787" s="53"/>
      <c r="W1787" s="50"/>
      <c r="X1787" s="39"/>
      <c r="AB1787" s="50"/>
    </row>
    <row r="1788" spans="21:28" hidden="1" x14ac:dyDescent="0.2">
      <c r="U1788" s="53"/>
      <c r="V1788" s="53"/>
      <c r="W1788" s="50"/>
      <c r="X1788" s="39"/>
      <c r="AB1788" s="50"/>
    </row>
    <row r="1789" spans="21:28" hidden="1" x14ac:dyDescent="0.2">
      <c r="U1789" s="53"/>
      <c r="V1789" s="53"/>
      <c r="W1789" s="50"/>
      <c r="X1789" s="39"/>
      <c r="AB1789" s="50"/>
    </row>
    <row r="1790" spans="21:28" hidden="1" x14ac:dyDescent="0.2">
      <c r="U1790" s="53"/>
      <c r="V1790" s="53"/>
      <c r="W1790" s="50"/>
      <c r="X1790" s="39"/>
      <c r="AB1790" s="50"/>
    </row>
    <row r="1791" spans="21:28" hidden="1" x14ac:dyDescent="0.2">
      <c r="U1791" s="53"/>
      <c r="V1791" s="53"/>
      <c r="W1791" s="50"/>
      <c r="X1791" s="39"/>
      <c r="AB1791" s="50"/>
    </row>
    <row r="1792" spans="21:28" hidden="1" x14ac:dyDescent="0.2">
      <c r="U1792" s="53"/>
      <c r="V1792" s="53"/>
      <c r="W1792" s="50"/>
      <c r="X1792" s="39"/>
      <c r="AB1792" s="50"/>
    </row>
    <row r="1793" spans="21:28" hidden="1" x14ac:dyDescent="0.2">
      <c r="U1793" s="53"/>
      <c r="V1793" s="53"/>
      <c r="W1793" s="50"/>
      <c r="X1793" s="39"/>
      <c r="AB1793" s="50"/>
    </row>
    <row r="1794" spans="21:28" hidden="1" x14ac:dyDescent="0.2">
      <c r="U1794" s="53"/>
      <c r="V1794" s="53"/>
      <c r="W1794" s="50"/>
      <c r="X1794" s="39"/>
      <c r="AB1794" s="50"/>
    </row>
    <row r="1795" spans="21:28" hidden="1" x14ac:dyDescent="0.2">
      <c r="U1795" s="53"/>
      <c r="V1795" s="53"/>
      <c r="W1795" s="50"/>
      <c r="X1795" s="39"/>
      <c r="AB1795" s="50"/>
    </row>
    <row r="1796" spans="21:28" hidden="1" x14ac:dyDescent="0.2">
      <c r="U1796" s="53"/>
      <c r="V1796" s="53"/>
      <c r="W1796" s="50"/>
      <c r="X1796" s="39"/>
      <c r="AB1796" s="50"/>
    </row>
    <row r="1797" spans="21:28" hidden="1" x14ac:dyDescent="0.2">
      <c r="U1797" s="53"/>
      <c r="V1797" s="53"/>
      <c r="W1797" s="50"/>
      <c r="X1797" s="39"/>
      <c r="AB1797" s="50"/>
    </row>
    <row r="1798" spans="21:28" hidden="1" x14ac:dyDescent="0.2">
      <c r="U1798" s="53"/>
      <c r="V1798" s="53"/>
      <c r="W1798" s="50"/>
      <c r="X1798" s="39"/>
      <c r="AB1798" s="50"/>
    </row>
    <row r="1799" spans="21:28" hidden="1" x14ac:dyDescent="0.2">
      <c r="U1799" s="53"/>
      <c r="V1799" s="53"/>
      <c r="W1799" s="50"/>
      <c r="X1799" s="39"/>
      <c r="AB1799" s="50"/>
    </row>
    <row r="1800" spans="21:28" hidden="1" x14ac:dyDescent="0.2">
      <c r="U1800" s="53"/>
      <c r="V1800" s="53"/>
      <c r="W1800" s="50"/>
      <c r="X1800" s="39"/>
      <c r="AB1800" s="50"/>
    </row>
    <row r="1801" spans="21:28" hidden="1" x14ac:dyDescent="0.2">
      <c r="U1801" s="53"/>
      <c r="V1801" s="53"/>
      <c r="W1801" s="50"/>
      <c r="X1801" s="39"/>
      <c r="AB1801" s="50"/>
    </row>
    <row r="1802" spans="21:28" hidden="1" x14ac:dyDescent="0.2">
      <c r="U1802" s="53"/>
      <c r="V1802" s="53"/>
      <c r="W1802" s="50"/>
      <c r="X1802" s="39"/>
      <c r="AB1802" s="50"/>
    </row>
    <row r="1803" spans="21:28" hidden="1" x14ac:dyDescent="0.2">
      <c r="U1803" s="53"/>
      <c r="V1803" s="53"/>
      <c r="W1803" s="50"/>
      <c r="X1803" s="39"/>
      <c r="AB1803" s="50"/>
    </row>
    <row r="1804" spans="21:28" hidden="1" x14ac:dyDescent="0.2">
      <c r="U1804" s="53"/>
      <c r="V1804" s="53"/>
      <c r="W1804" s="50"/>
      <c r="X1804" s="39"/>
      <c r="AB1804" s="50"/>
    </row>
    <row r="1805" spans="21:28" hidden="1" x14ac:dyDescent="0.2">
      <c r="U1805" s="53"/>
      <c r="V1805" s="53"/>
      <c r="W1805" s="50"/>
      <c r="X1805" s="39"/>
      <c r="AB1805" s="50"/>
    </row>
    <row r="1806" spans="21:28" hidden="1" x14ac:dyDescent="0.2">
      <c r="U1806" s="53"/>
      <c r="V1806" s="53"/>
      <c r="W1806" s="50"/>
      <c r="X1806" s="39"/>
      <c r="AB1806" s="50"/>
    </row>
    <row r="1807" spans="21:28" hidden="1" x14ac:dyDescent="0.2">
      <c r="U1807" s="53"/>
      <c r="V1807" s="53"/>
      <c r="W1807" s="50"/>
      <c r="X1807" s="39"/>
      <c r="AB1807" s="50"/>
    </row>
    <row r="1808" spans="21:28" hidden="1" x14ac:dyDescent="0.2">
      <c r="U1808" s="53"/>
      <c r="V1808" s="53"/>
      <c r="W1808" s="50"/>
      <c r="X1808" s="39"/>
      <c r="AB1808" s="50"/>
    </row>
    <row r="1809" spans="21:28" hidden="1" x14ac:dyDescent="0.2">
      <c r="U1809" s="53"/>
      <c r="V1809" s="53"/>
      <c r="W1809" s="50"/>
      <c r="X1809" s="39"/>
      <c r="AB1809" s="50"/>
    </row>
    <row r="1810" spans="21:28" hidden="1" x14ac:dyDescent="0.2">
      <c r="U1810" s="53"/>
      <c r="V1810" s="53"/>
      <c r="W1810" s="50"/>
      <c r="X1810" s="39"/>
      <c r="AB1810" s="50"/>
    </row>
    <row r="1811" spans="21:28" hidden="1" x14ac:dyDescent="0.2">
      <c r="U1811" s="53"/>
      <c r="V1811" s="53"/>
      <c r="W1811" s="50"/>
      <c r="X1811" s="39"/>
      <c r="AB1811" s="50"/>
    </row>
    <row r="1812" spans="21:28" hidden="1" x14ac:dyDescent="0.2">
      <c r="U1812" s="53"/>
      <c r="V1812" s="53"/>
      <c r="W1812" s="50"/>
      <c r="X1812" s="39"/>
      <c r="AB1812" s="50"/>
    </row>
    <row r="1813" spans="21:28" hidden="1" x14ac:dyDescent="0.2">
      <c r="U1813" s="53"/>
      <c r="V1813" s="53"/>
      <c r="W1813" s="50"/>
      <c r="X1813" s="39"/>
      <c r="AB1813" s="50"/>
    </row>
    <row r="1814" spans="21:28" hidden="1" x14ac:dyDescent="0.2">
      <c r="U1814" s="53"/>
      <c r="V1814" s="53"/>
      <c r="W1814" s="50"/>
      <c r="X1814" s="39"/>
      <c r="AB1814" s="50"/>
    </row>
    <row r="1815" spans="21:28" hidden="1" x14ac:dyDescent="0.2">
      <c r="U1815" s="53"/>
      <c r="V1815" s="53"/>
      <c r="W1815" s="50"/>
      <c r="X1815" s="39"/>
      <c r="AB1815" s="50"/>
    </row>
    <row r="1816" spans="21:28" hidden="1" x14ac:dyDescent="0.2">
      <c r="U1816" s="53"/>
      <c r="V1816" s="53"/>
      <c r="W1816" s="50"/>
      <c r="X1816" s="39"/>
      <c r="AB1816" s="50"/>
    </row>
    <row r="1817" spans="21:28" hidden="1" x14ac:dyDescent="0.2">
      <c r="U1817" s="53"/>
      <c r="V1817" s="53"/>
      <c r="W1817" s="50"/>
      <c r="X1817" s="39"/>
      <c r="AB1817" s="50"/>
    </row>
    <row r="1818" spans="21:28" hidden="1" x14ac:dyDescent="0.2">
      <c r="U1818" s="53"/>
      <c r="V1818" s="53"/>
      <c r="W1818" s="50"/>
      <c r="X1818" s="39"/>
      <c r="AB1818" s="50"/>
    </row>
    <row r="1819" spans="21:28" hidden="1" x14ac:dyDescent="0.2">
      <c r="U1819" s="53"/>
      <c r="V1819" s="53"/>
      <c r="W1819" s="50"/>
      <c r="X1819" s="39"/>
      <c r="AB1819" s="50"/>
    </row>
    <row r="1820" spans="21:28" hidden="1" x14ac:dyDescent="0.2">
      <c r="U1820" s="53"/>
      <c r="V1820" s="53"/>
      <c r="W1820" s="50"/>
      <c r="X1820" s="39"/>
      <c r="AB1820" s="50"/>
    </row>
    <row r="1821" spans="21:28" hidden="1" x14ac:dyDescent="0.2">
      <c r="U1821" s="53"/>
      <c r="V1821" s="53"/>
      <c r="W1821" s="50"/>
      <c r="X1821" s="39"/>
      <c r="AB1821" s="50"/>
    </row>
    <row r="1822" spans="21:28" hidden="1" x14ac:dyDescent="0.2">
      <c r="U1822" s="53"/>
      <c r="V1822" s="53"/>
      <c r="W1822" s="50"/>
      <c r="X1822" s="39"/>
      <c r="AB1822" s="50"/>
    </row>
    <row r="1823" spans="21:28" hidden="1" x14ac:dyDescent="0.2">
      <c r="U1823" s="53"/>
      <c r="V1823" s="53"/>
      <c r="W1823" s="50"/>
      <c r="X1823" s="39"/>
      <c r="AB1823" s="50"/>
    </row>
    <row r="1824" spans="21:28" hidden="1" x14ac:dyDescent="0.2">
      <c r="U1824" s="53"/>
      <c r="V1824" s="53"/>
      <c r="W1824" s="50"/>
      <c r="X1824" s="39"/>
      <c r="AB1824" s="50"/>
    </row>
    <row r="1825" spans="21:28" hidden="1" x14ac:dyDescent="0.2">
      <c r="U1825" s="53"/>
      <c r="V1825" s="53"/>
      <c r="W1825" s="50"/>
      <c r="X1825" s="39"/>
      <c r="AB1825" s="50"/>
    </row>
    <row r="1826" spans="21:28" hidden="1" x14ac:dyDescent="0.2">
      <c r="U1826" s="53"/>
      <c r="V1826" s="53"/>
      <c r="W1826" s="50"/>
      <c r="X1826" s="39"/>
      <c r="AB1826" s="50"/>
    </row>
    <row r="1827" spans="21:28" hidden="1" x14ac:dyDescent="0.2">
      <c r="U1827" s="53"/>
      <c r="V1827" s="53"/>
      <c r="W1827" s="50"/>
      <c r="X1827" s="39"/>
      <c r="AB1827" s="50"/>
    </row>
    <row r="1828" spans="21:28" hidden="1" x14ac:dyDescent="0.2">
      <c r="U1828" s="53"/>
      <c r="V1828" s="53"/>
      <c r="W1828" s="50"/>
      <c r="X1828" s="39"/>
      <c r="AB1828" s="50"/>
    </row>
    <row r="1829" spans="21:28" hidden="1" x14ac:dyDescent="0.2">
      <c r="U1829" s="53"/>
      <c r="V1829" s="53"/>
      <c r="W1829" s="50"/>
      <c r="X1829" s="39"/>
      <c r="AB1829" s="50"/>
    </row>
    <row r="1830" spans="21:28" hidden="1" x14ac:dyDescent="0.2">
      <c r="U1830" s="53"/>
      <c r="V1830" s="53"/>
      <c r="W1830" s="50"/>
      <c r="X1830" s="39"/>
      <c r="AB1830" s="50"/>
    </row>
    <row r="1831" spans="21:28" hidden="1" x14ac:dyDescent="0.2">
      <c r="U1831" s="53"/>
      <c r="V1831" s="53"/>
      <c r="W1831" s="50"/>
      <c r="X1831" s="39"/>
      <c r="AB1831" s="50"/>
    </row>
    <row r="1832" spans="21:28" hidden="1" x14ac:dyDescent="0.2">
      <c r="U1832" s="53"/>
      <c r="V1832" s="53"/>
      <c r="W1832" s="50"/>
      <c r="X1832" s="39"/>
      <c r="AB1832" s="50"/>
    </row>
    <row r="1833" spans="21:28" hidden="1" x14ac:dyDescent="0.2">
      <c r="U1833" s="53"/>
      <c r="V1833" s="53"/>
      <c r="W1833" s="50"/>
      <c r="X1833" s="39"/>
      <c r="AB1833" s="50"/>
    </row>
    <row r="1834" spans="21:28" hidden="1" x14ac:dyDescent="0.2">
      <c r="U1834" s="53"/>
      <c r="V1834" s="53"/>
      <c r="W1834" s="50"/>
      <c r="X1834" s="39"/>
      <c r="AB1834" s="50"/>
    </row>
    <row r="1835" spans="21:28" hidden="1" x14ac:dyDescent="0.2">
      <c r="U1835" s="53"/>
      <c r="V1835" s="53"/>
      <c r="W1835" s="50"/>
      <c r="X1835" s="39"/>
      <c r="AB1835" s="50"/>
    </row>
    <row r="1836" spans="21:28" hidden="1" x14ac:dyDescent="0.2">
      <c r="U1836" s="53"/>
      <c r="V1836" s="53"/>
      <c r="W1836" s="50"/>
      <c r="X1836" s="39"/>
      <c r="AB1836" s="50"/>
    </row>
    <row r="1837" spans="21:28" hidden="1" x14ac:dyDescent="0.2">
      <c r="U1837" s="53"/>
      <c r="V1837" s="53"/>
      <c r="W1837" s="50"/>
      <c r="X1837" s="39"/>
      <c r="AB1837" s="50"/>
    </row>
    <row r="1838" spans="21:28" hidden="1" x14ac:dyDescent="0.2">
      <c r="U1838" s="53"/>
      <c r="V1838" s="53"/>
      <c r="W1838" s="50"/>
      <c r="X1838" s="39"/>
      <c r="AB1838" s="50"/>
    </row>
    <row r="1839" spans="21:28" hidden="1" x14ac:dyDescent="0.2">
      <c r="U1839" s="53"/>
      <c r="V1839" s="53"/>
      <c r="W1839" s="50"/>
      <c r="X1839" s="39"/>
      <c r="AB1839" s="50"/>
    </row>
    <row r="1840" spans="21:28" hidden="1" x14ac:dyDescent="0.2">
      <c r="U1840" s="53"/>
      <c r="V1840" s="53"/>
      <c r="W1840" s="50"/>
      <c r="X1840" s="39"/>
      <c r="AB1840" s="50"/>
    </row>
    <row r="1841" spans="21:28" hidden="1" x14ac:dyDescent="0.2">
      <c r="U1841" s="53"/>
      <c r="V1841" s="53"/>
      <c r="W1841" s="50"/>
      <c r="X1841" s="39"/>
      <c r="AB1841" s="50"/>
    </row>
    <row r="1842" spans="21:28" hidden="1" x14ac:dyDescent="0.2">
      <c r="U1842" s="53"/>
      <c r="V1842" s="53"/>
      <c r="W1842" s="50"/>
      <c r="X1842" s="39"/>
      <c r="AB1842" s="50"/>
    </row>
    <row r="1843" spans="21:28" hidden="1" x14ac:dyDescent="0.2">
      <c r="U1843" s="53"/>
      <c r="V1843" s="53"/>
      <c r="W1843" s="50"/>
      <c r="X1843" s="39"/>
      <c r="AB1843" s="50"/>
    </row>
    <row r="1844" spans="21:28" hidden="1" x14ac:dyDescent="0.2">
      <c r="U1844" s="53"/>
      <c r="V1844" s="53"/>
      <c r="W1844" s="50"/>
      <c r="X1844" s="39"/>
      <c r="AB1844" s="50"/>
    </row>
    <row r="1845" spans="21:28" hidden="1" x14ac:dyDescent="0.2">
      <c r="U1845" s="53"/>
      <c r="V1845" s="53"/>
      <c r="W1845" s="50"/>
      <c r="X1845" s="39"/>
      <c r="AB1845" s="50"/>
    </row>
    <row r="1846" spans="21:28" hidden="1" x14ac:dyDescent="0.2">
      <c r="U1846" s="53"/>
      <c r="V1846" s="53"/>
      <c r="W1846" s="50"/>
      <c r="X1846" s="39"/>
      <c r="AB1846" s="50"/>
    </row>
    <row r="1847" spans="21:28" hidden="1" x14ac:dyDescent="0.2">
      <c r="U1847" s="53"/>
      <c r="V1847" s="53"/>
      <c r="W1847" s="50"/>
      <c r="X1847" s="39"/>
      <c r="AB1847" s="50"/>
    </row>
    <row r="1848" spans="21:28" hidden="1" x14ac:dyDescent="0.2">
      <c r="U1848" s="53"/>
      <c r="V1848" s="53"/>
      <c r="W1848" s="50"/>
      <c r="X1848" s="39"/>
      <c r="AB1848" s="50"/>
    </row>
    <row r="1849" spans="21:28" hidden="1" x14ac:dyDescent="0.2">
      <c r="U1849" s="53"/>
      <c r="V1849" s="53"/>
      <c r="W1849" s="50"/>
      <c r="X1849" s="39"/>
      <c r="AB1849" s="50"/>
    </row>
    <row r="1850" spans="21:28" hidden="1" x14ac:dyDescent="0.2">
      <c r="U1850" s="53"/>
      <c r="V1850" s="53"/>
      <c r="W1850" s="50"/>
      <c r="X1850" s="39"/>
      <c r="AB1850" s="50"/>
    </row>
    <row r="1851" spans="21:28" hidden="1" x14ac:dyDescent="0.2">
      <c r="U1851" s="53"/>
      <c r="V1851" s="53"/>
      <c r="W1851" s="50"/>
      <c r="X1851" s="39"/>
      <c r="AB1851" s="50"/>
    </row>
    <row r="1852" spans="21:28" hidden="1" x14ac:dyDescent="0.2">
      <c r="U1852" s="53"/>
      <c r="V1852" s="53"/>
      <c r="W1852" s="50"/>
      <c r="X1852" s="39"/>
      <c r="AB1852" s="50"/>
    </row>
    <row r="1853" spans="21:28" hidden="1" x14ac:dyDescent="0.2">
      <c r="U1853" s="53"/>
      <c r="V1853" s="53"/>
      <c r="W1853" s="50"/>
      <c r="X1853" s="39"/>
      <c r="AB1853" s="50"/>
    </row>
    <row r="1854" spans="21:28" hidden="1" x14ac:dyDescent="0.2">
      <c r="U1854" s="53"/>
      <c r="V1854" s="53"/>
      <c r="W1854" s="50"/>
      <c r="X1854" s="39"/>
      <c r="AB1854" s="50"/>
    </row>
    <row r="1855" spans="21:28" hidden="1" x14ac:dyDescent="0.2">
      <c r="U1855" s="53"/>
      <c r="V1855" s="53"/>
      <c r="W1855" s="50"/>
      <c r="X1855" s="39"/>
      <c r="AB1855" s="50"/>
    </row>
    <row r="1856" spans="21:28" hidden="1" x14ac:dyDescent="0.2">
      <c r="U1856" s="53"/>
      <c r="V1856" s="53"/>
      <c r="W1856" s="50"/>
      <c r="X1856" s="39"/>
      <c r="AB1856" s="50"/>
    </row>
    <row r="1857" spans="21:28" hidden="1" x14ac:dyDescent="0.2">
      <c r="U1857" s="53"/>
      <c r="V1857" s="53"/>
      <c r="W1857" s="50"/>
      <c r="X1857" s="39"/>
      <c r="AB1857" s="50"/>
    </row>
    <row r="1858" spans="21:28" hidden="1" x14ac:dyDescent="0.2">
      <c r="U1858" s="53"/>
      <c r="V1858" s="53"/>
      <c r="W1858" s="50"/>
      <c r="X1858" s="39"/>
      <c r="AB1858" s="50"/>
    </row>
    <row r="1859" spans="21:28" hidden="1" x14ac:dyDescent="0.2">
      <c r="U1859" s="53"/>
      <c r="V1859" s="53"/>
      <c r="W1859" s="50"/>
      <c r="X1859" s="39"/>
      <c r="AB1859" s="50"/>
    </row>
    <row r="1860" spans="21:28" hidden="1" x14ac:dyDescent="0.2">
      <c r="U1860" s="53"/>
      <c r="V1860" s="53"/>
      <c r="W1860" s="50"/>
      <c r="X1860" s="39"/>
      <c r="AB1860" s="50"/>
    </row>
    <row r="1861" spans="21:28" hidden="1" x14ac:dyDescent="0.2">
      <c r="U1861" s="53"/>
      <c r="V1861" s="53"/>
      <c r="W1861" s="50"/>
      <c r="X1861" s="39"/>
      <c r="AB1861" s="50"/>
    </row>
    <row r="1862" spans="21:28" hidden="1" x14ac:dyDescent="0.2">
      <c r="U1862" s="53"/>
      <c r="V1862" s="53"/>
      <c r="W1862" s="50"/>
      <c r="X1862" s="39"/>
      <c r="AB1862" s="50"/>
    </row>
    <row r="1863" spans="21:28" hidden="1" x14ac:dyDescent="0.2">
      <c r="U1863" s="53"/>
      <c r="V1863" s="53"/>
      <c r="W1863" s="50"/>
      <c r="X1863" s="39"/>
      <c r="AB1863" s="50"/>
    </row>
    <row r="1864" spans="21:28" hidden="1" x14ac:dyDescent="0.2">
      <c r="U1864" s="53"/>
      <c r="V1864" s="53"/>
      <c r="W1864" s="50"/>
      <c r="X1864" s="39"/>
      <c r="AB1864" s="50"/>
    </row>
    <row r="1865" spans="21:28" hidden="1" x14ac:dyDescent="0.2">
      <c r="U1865" s="53"/>
      <c r="V1865" s="53"/>
      <c r="W1865" s="50"/>
      <c r="X1865" s="39"/>
      <c r="AB1865" s="50"/>
    </row>
    <row r="1866" spans="21:28" hidden="1" x14ac:dyDescent="0.2">
      <c r="U1866" s="53"/>
      <c r="V1866" s="53"/>
      <c r="W1866" s="50"/>
      <c r="X1866" s="39"/>
      <c r="AB1866" s="50"/>
    </row>
    <row r="1867" spans="21:28" hidden="1" x14ac:dyDescent="0.2">
      <c r="U1867" s="53"/>
      <c r="V1867" s="53"/>
      <c r="W1867" s="50"/>
      <c r="X1867" s="39"/>
      <c r="AB1867" s="50"/>
    </row>
    <row r="1868" spans="21:28" hidden="1" x14ac:dyDescent="0.2">
      <c r="U1868" s="53"/>
      <c r="V1868" s="53"/>
      <c r="W1868" s="50"/>
      <c r="X1868" s="39"/>
      <c r="AB1868" s="50"/>
    </row>
    <row r="1869" spans="21:28" hidden="1" x14ac:dyDescent="0.2">
      <c r="U1869" s="53"/>
      <c r="V1869" s="53"/>
      <c r="W1869" s="50"/>
      <c r="X1869" s="39"/>
      <c r="AB1869" s="50"/>
    </row>
    <row r="1870" spans="21:28" hidden="1" x14ac:dyDescent="0.2">
      <c r="U1870" s="53"/>
      <c r="V1870" s="53"/>
      <c r="W1870" s="50"/>
      <c r="X1870" s="39"/>
      <c r="AB1870" s="50"/>
    </row>
    <row r="1871" spans="21:28" hidden="1" x14ac:dyDescent="0.2">
      <c r="U1871" s="53"/>
      <c r="V1871" s="53"/>
      <c r="W1871" s="50"/>
      <c r="X1871" s="39"/>
      <c r="AB1871" s="50"/>
    </row>
    <row r="1872" spans="21:28" hidden="1" x14ac:dyDescent="0.2">
      <c r="U1872" s="53"/>
      <c r="V1872" s="53"/>
      <c r="W1872" s="50"/>
      <c r="X1872" s="39"/>
      <c r="AB1872" s="50"/>
    </row>
    <row r="1873" spans="21:28" hidden="1" x14ac:dyDescent="0.2">
      <c r="U1873" s="53"/>
      <c r="V1873" s="53"/>
      <c r="W1873" s="50"/>
      <c r="X1873" s="39"/>
      <c r="AB1873" s="50"/>
    </row>
    <row r="1874" spans="21:28" hidden="1" x14ac:dyDescent="0.2">
      <c r="U1874" s="53"/>
      <c r="V1874" s="53"/>
      <c r="W1874" s="50"/>
      <c r="X1874" s="39"/>
      <c r="AB1874" s="50"/>
    </row>
    <row r="1875" spans="21:28" hidden="1" x14ac:dyDescent="0.2">
      <c r="U1875" s="53"/>
      <c r="V1875" s="53"/>
      <c r="W1875" s="50"/>
      <c r="X1875" s="39"/>
      <c r="AB1875" s="50"/>
    </row>
    <row r="1876" spans="21:28" hidden="1" x14ac:dyDescent="0.2">
      <c r="U1876" s="53"/>
      <c r="V1876" s="53"/>
      <c r="W1876" s="50"/>
      <c r="X1876" s="39"/>
      <c r="AB1876" s="50"/>
    </row>
    <row r="1877" spans="21:28" hidden="1" x14ac:dyDescent="0.2">
      <c r="U1877" s="53"/>
      <c r="V1877" s="53"/>
      <c r="W1877" s="50"/>
      <c r="X1877" s="39"/>
      <c r="AB1877" s="50"/>
    </row>
    <row r="1878" spans="21:28" hidden="1" x14ac:dyDescent="0.2">
      <c r="U1878" s="53"/>
      <c r="V1878" s="53"/>
      <c r="W1878" s="50"/>
      <c r="X1878" s="39"/>
      <c r="AB1878" s="50"/>
    </row>
    <row r="1879" spans="21:28" hidden="1" x14ac:dyDescent="0.2">
      <c r="U1879" s="53"/>
      <c r="V1879" s="53"/>
      <c r="W1879" s="50"/>
      <c r="X1879" s="39"/>
      <c r="AB1879" s="50"/>
    </row>
    <row r="1880" spans="21:28" hidden="1" x14ac:dyDescent="0.2">
      <c r="U1880" s="53"/>
      <c r="V1880" s="53"/>
      <c r="W1880" s="50"/>
      <c r="X1880" s="39"/>
      <c r="AB1880" s="50"/>
    </row>
    <row r="1881" spans="21:28" hidden="1" x14ac:dyDescent="0.2">
      <c r="U1881" s="53"/>
      <c r="V1881" s="53"/>
      <c r="W1881" s="50"/>
      <c r="X1881" s="39"/>
      <c r="AB1881" s="50"/>
    </row>
    <row r="1882" spans="21:28" hidden="1" x14ac:dyDescent="0.2">
      <c r="U1882" s="53"/>
      <c r="V1882" s="53"/>
      <c r="W1882" s="50"/>
      <c r="X1882" s="39"/>
      <c r="AB1882" s="50"/>
    </row>
    <row r="1883" spans="21:28" hidden="1" x14ac:dyDescent="0.2">
      <c r="U1883" s="53"/>
      <c r="V1883" s="53"/>
      <c r="W1883" s="50"/>
      <c r="X1883" s="39"/>
      <c r="AB1883" s="50"/>
    </row>
    <row r="1884" spans="21:28" hidden="1" x14ac:dyDescent="0.2">
      <c r="U1884" s="53"/>
      <c r="V1884" s="53"/>
      <c r="W1884" s="50"/>
      <c r="X1884" s="39"/>
      <c r="AB1884" s="50"/>
    </row>
    <row r="1885" spans="21:28" hidden="1" x14ac:dyDescent="0.2">
      <c r="U1885" s="53"/>
      <c r="V1885" s="53"/>
      <c r="W1885" s="50"/>
      <c r="X1885" s="39"/>
      <c r="AB1885" s="50"/>
    </row>
    <row r="1886" spans="21:28" hidden="1" x14ac:dyDescent="0.2">
      <c r="U1886" s="53"/>
      <c r="V1886" s="53"/>
      <c r="W1886" s="50"/>
      <c r="X1886" s="39"/>
      <c r="AB1886" s="50"/>
    </row>
    <row r="1887" spans="21:28" hidden="1" x14ac:dyDescent="0.2">
      <c r="U1887" s="53"/>
      <c r="V1887" s="53"/>
      <c r="W1887" s="50"/>
      <c r="X1887" s="39"/>
      <c r="AB1887" s="50"/>
    </row>
    <row r="1888" spans="21:28" hidden="1" x14ac:dyDescent="0.2">
      <c r="U1888" s="53"/>
      <c r="V1888" s="53"/>
      <c r="W1888" s="50"/>
      <c r="X1888" s="39"/>
      <c r="AB1888" s="50"/>
    </row>
    <row r="1889" spans="21:28" hidden="1" x14ac:dyDescent="0.2">
      <c r="U1889" s="53"/>
      <c r="V1889" s="53"/>
      <c r="W1889" s="50"/>
      <c r="X1889" s="39"/>
      <c r="AB1889" s="50"/>
    </row>
    <row r="1890" spans="21:28" hidden="1" x14ac:dyDescent="0.2">
      <c r="U1890" s="53"/>
      <c r="V1890" s="53"/>
      <c r="W1890" s="50"/>
      <c r="X1890" s="39"/>
      <c r="AB1890" s="50"/>
    </row>
    <row r="1891" spans="21:28" hidden="1" x14ac:dyDescent="0.2">
      <c r="U1891" s="53"/>
      <c r="V1891" s="53"/>
      <c r="W1891" s="50"/>
      <c r="X1891" s="39"/>
      <c r="AB1891" s="50"/>
    </row>
    <row r="1892" spans="21:28" hidden="1" x14ac:dyDescent="0.2">
      <c r="U1892" s="53"/>
      <c r="V1892" s="53"/>
      <c r="W1892" s="50"/>
      <c r="X1892" s="39"/>
      <c r="AB1892" s="50"/>
    </row>
    <row r="1893" spans="21:28" hidden="1" x14ac:dyDescent="0.2">
      <c r="U1893" s="53"/>
      <c r="V1893" s="53"/>
      <c r="W1893" s="50"/>
      <c r="X1893" s="39"/>
      <c r="AB1893" s="50"/>
    </row>
    <row r="1894" spans="21:28" hidden="1" x14ac:dyDescent="0.2">
      <c r="U1894" s="53"/>
      <c r="V1894" s="53"/>
      <c r="W1894" s="50"/>
      <c r="X1894" s="39"/>
      <c r="AB1894" s="50"/>
    </row>
    <row r="1895" spans="21:28" hidden="1" x14ac:dyDescent="0.2">
      <c r="U1895" s="53"/>
      <c r="V1895" s="53"/>
      <c r="W1895" s="50"/>
      <c r="X1895" s="39"/>
      <c r="AB1895" s="50"/>
    </row>
    <row r="1896" spans="21:28" hidden="1" x14ac:dyDescent="0.2">
      <c r="U1896" s="53"/>
      <c r="V1896" s="53"/>
      <c r="W1896" s="50"/>
      <c r="X1896" s="39"/>
      <c r="AB1896" s="50"/>
    </row>
    <row r="1897" spans="21:28" hidden="1" x14ac:dyDescent="0.2">
      <c r="U1897" s="53"/>
      <c r="V1897" s="53"/>
      <c r="W1897" s="50"/>
      <c r="X1897" s="39"/>
      <c r="AB1897" s="50"/>
    </row>
    <row r="1898" spans="21:28" hidden="1" x14ac:dyDescent="0.2">
      <c r="U1898" s="53"/>
      <c r="V1898" s="53"/>
      <c r="W1898" s="50"/>
      <c r="X1898" s="39"/>
      <c r="AB1898" s="50"/>
    </row>
    <row r="1899" spans="21:28" hidden="1" x14ac:dyDescent="0.2">
      <c r="U1899" s="53"/>
      <c r="V1899" s="53"/>
      <c r="W1899" s="50"/>
      <c r="X1899" s="39"/>
      <c r="AB1899" s="50"/>
    </row>
    <row r="1900" spans="21:28" hidden="1" x14ac:dyDescent="0.2">
      <c r="U1900" s="53"/>
      <c r="V1900" s="53"/>
      <c r="W1900" s="50"/>
      <c r="X1900" s="39"/>
      <c r="AB1900" s="50"/>
    </row>
    <row r="1901" spans="21:28" hidden="1" x14ac:dyDescent="0.2">
      <c r="U1901" s="53"/>
      <c r="V1901" s="53"/>
      <c r="W1901" s="50"/>
      <c r="X1901" s="39"/>
      <c r="AB1901" s="50"/>
    </row>
    <row r="1902" spans="21:28" hidden="1" x14ac:dyDescent="0.2">
      <c r="U1902" s="53"/>
      <c r="V1902" s="53"/>
      <c r="W1902" s="50"/>
      <c r="X1902" s="39"/>
      <c r="AB1902" s="50"/>
    </row>
    <row r="1903" spans="21:28" hidden="1" x14ac:dyDescent="0.2">
      <c r="U1903" s="53"/>
      <c r="V1903" s="53"/>
      <c r="W1903" s="50"/>
      <c r="X1903" s="39"/>
      <c r="AB1903" s="50"/>
    </row>
    <row r="1904" spans="21:28" hidden="1" x14ac:dyDescent="0.2">
      <c r="U1904" s="53"/>
      <c r="V1904" s="53"/>
      <c r="W1904" s="50"/>
      <c r="X1904" s="39"/>
      <c r="AB1904" s="50"/>
    </row>
    <row r="1905" spans="21:28" hidden="1" x14ac:dyDescent="0.2">
      <c r="U1905" s="53"/>
      <c r="V1905" s="53"/>
      <c r="W1905" s="50"/>
      <c r="X1905" s="39"/>
      <c r="AB1905" s="50"/>
    </row>
    <row r="1906" spans="21:28" hidden="1" x14ac:dyDescent="0.2">
      <c r="U1906" s="53"/>
      <c r="V1906" s="53"/>
      <c r="W1906" s="50"/>
      <c r="X1906" s="39"/>
      <c r="AB1906" s="50"/>
    </row>
    <row r="1907" spans="21:28" hidden="1" x14ac:dyDescent="0.2">
      <c r="U1907" s="53"/>
      <c r="V1907" s="53"/>
      <c r="W1907" s="50"/>
      <c r="X1907" s="39"/>
      <c r="AB1907" s="50"/>
    </row>
    <row r="1908" spans="21:28" hidden="1" x14ac:dyDescent="0.2">
      <c r="U1908" s="53"/>
      <c r="V1908" s="53"/>
      <c r="W1908" s="50"/>
      <c r="X1908" s="39"/>
      <c r="AB1908" s="50"/>
    </row>
    <row r="1909" spans="21:28" hidden="1" x14ac:dyDescent="0.2">
      <c r="U1909" s="53"/>
      <c r="V1909" s="53"/>
      <c r="W1909" s="50"/>
      <c r="X1909" s="39"/>
      <c r="AB1909" s="50"/>
    </row>
    <row r="1910" spans="21:28" hidden="1" x14ac:dyDescent="0.2">
      <c r="U1910" s="53"/>
      <c r="V1910" s="53"/>
      <c r="W1910" s="50"/>
      <c r="X1910" s="39"/>
      <c r="AB1910" s="50"/>
    </row>
    <row r="1911" spans="21:28" hidden="1" x14ac:dyDescent="0.2">
      <c r="U1911" s="53"/>
      <c r="V1911" s="53"/>
      <c r="W1911" s="50"/>
      <c r="X1911" s="39"/>
      <c r="AB1911" s="50"/>
    </row>
    <row r="1912" spans="21:28" hidden="1" x14ac:dyDescent="0.2">
      <c r="U1912" s="53"/>
      <c r="V1912" s="53"/>
      <c r="W1912" s="50"/>
      <c r="X1912" s="39"/>
      <c r="AB1912" s="50"/>
    </row>
    <row r="1913" spans="21:28" hidden="1" x14ac:dyDescent="0.2">
      <c r="U1913" s="53"/>
      <c r="V1913" s="53"/>
      <c r="W1913" s="50"/>
      <c r="X1913" s="39"/>
      <c r="AB1913" s="50"/>
    </row>
    <row r="1914" spans="21:28" hidden="1" x14ac:dyDescent="0.2">
      <c r="U1914" s="53"/>
      <c r="V1914" s="53"/>
      <c r="W1914" s="50"/>
      <c r="X1914" s="39"/>
      <c r="AB1914" s="50"/>
    </row>
    <row r="1915" spans="21:28" hidden="1" x14ac:dyDescent="0.2">
      <c r="U1915" s="53"/>
      <c r="V1915" s="53"/>
      <c r="W1915" s="50"/>
      <c r="X1915" s="39"/>
      <c r="AB1915" s="50"/>
    </row>
    <row r="1916" spans="21:28" hidden="1" x14ac:dyDescent="0.2">
      <c r="U1916" s="53"/>
      <c r="V1916" s="53"/>
      <c r="W1916" s="50"/>
      <c r="X1916" s="39"/>
      <c r="AB1916" s="50"/>
    </row>
    <row r="1917" spans="21:28" hidden="1" x14ac:dyDescent="0.2">
      <c r="U1917" s="53"/>
      <c r="V1917" s="53"/>
      <c r="W1917" s="50"/>
      <c r="X1917" s="39"/>
      <c r="AB1917" s="50"/>
    </row>
    <row r="1918" spans="21:28" hidden="1" x14ac:dyDescent="0.2">
      <c r="U1918" s="53"/>
      <c r="V1918" s="53"/>
      <c r="W1918" s="50"/>
      <c r="X1918" s="39"/>
      <c r="AB1918" s="50"/>
    </row>
    <row r="1919" spans="21:28" hidden="1" x14ac:dyDescent="0.2">
      <c r="U1919" s="53"/>
      <c r="V1919" s="53"/>
      <c r="W1919" s="50"/>
      <c r="X1919" s="39"/>
      <c r="AB1919" s="50"/>
    </row>
    <row r="1920" spans="21:28" hidden="1" x14ac:dyDescent="0.2">
      <c r="U1920" s="53"/>
      <c r="V1920" s="53"/>
      <c r="W1920" s="50"/>
      <c r="X1920" s="39"/>
      <c r="AB1920" s="50"/>
    </row>
    <row r="1921" spans="21:28" hidden="1" x14ac:dyDescent="0.2">
      <c r="U1921" s="53"/>
      <c r="V1921" s="53"/>
      <c r="W1921" s="50"/>
      <c r="X1921" s="39"/>
      <c r="AB1921" s="50"/>
    </row>
    <row r="1922" spans="21:28" hidden="1" x14ac:dyDescent="0.2">
      <c r="U1922" s="53"/>
      <c r="V1922" s="53"/>
      <c r="W1922" s="50"/>
      <c r="X1922" s="39"/>
      <c r="AB1922" s="50"/>
    </row>
    <row r="1923" spans="21:28" hidden="1" x14ac:dyDescent="0.2">
      <c r="U1923" s="53"/>
      <c r="V1923" s="53"/>
      <c r="W1923" s="50"/>
      <c r="X1923" s="39"/>
      <c r="AB1923" s="50"/>
    </row>
    <row r="1924" spans="21:28" hidden="1" x14ac:dyDescent="0.2">
      <c r="U1924" s="53"/>
      <c r="V1924" s="53"/>
      <c r="W1924" s="50"/>
      <c r="X1924" s="39"/>
      <c r="AB1924" s="50"/>
    </row>
    <row r="1925" spans="21:28" hidden="1" x14ac:dyDescent="0.2">
      <c r="U1925" s="53"/>
      <c r="V1925" s="53"/>
      <c r="W1925" s="50"/>
      <c r="X1925" s="39"/>
      <c r="AB1925" s="50"/>
    </row>
    <row r="1926" spans="21:28" hidden="1" x14ac:dyDescent="0.2">
      <c r="U1926" s="53"/>
      <c r="V1926" s="53"/>
      <c r="W1926" s="50"/>
      <c r="X1926" s="39"/>
      <c r="AB1926" s="50"/>
    </row>
    <row r="1927" spans="21:28" hidden="1" x14ac:dyDescent="0.2">
      <c r="U1927" s="53"/>
      <c r="V1927" s="53"/>
      <c r="W1927" s="50"/>
      <c r="X1927" s="39"/>
      <c r="AB1927" s="50"/>
    </row>
    <row r="1928" spans="21:28" hidden="1" x14ac:dyDescent="0.2">
      <c r="U1928" s="53"/>
      <c r="V1928" s="53"/>
      <c r="W1928" s="50"/>
      <c r="X1928" s="39"/>
      <c r="AB1928" s="50"/>
    </row>
    <row r="1929" spans="21:28" hidden="1" x14ac:dyDescent="0.2">
      <c r="U1929" s="53"/>
      <c r="V1929" s="53"/>
      <c r="W1929" s="50"/>
      <c r="X1929" s="39"/>
      <c r="AB1929" s="50"/>
    </row>
    <row r="1930" spans="21:28" hidden="1" x14ac:dyDescent="0.2">
      <c r="U1930" s="53"/>
      <c r="V1930" s="53"/>
      <c r="W1930" s="50"/>
      <c r="X1930" s="39"/>
      <c r="AB1930" s="50"/>
    </row>
    <row r="1931" spans="21:28" hidden="1" x14ac:dyDescent="0.2">
      <c r="U1931" s="53"/>
      <c r="V1931" s="53"/>
      <c r="W1931" s="50"/>
      <c r="X1931" s="39"/>
      <c r="AB1931" s="50"/>
    </row>
    <row r="1932" spans="21:28" hidden="1" x14ac:dyDescent="0.2">
      <c r="U1932" s="53"/>
      <c r="V1932" s="53"/>
      <c r="W1932" s="50"/>
      <c r="X1932" s="39"/>
      <c r="AB1932" s="50"/>
    </row>
    <row r="1933" spans="21:28" hidden="1" x14ac:dyDescent="0.2">
      <c r="U1933" s="53"/>
      <c r="V1933" s="53"/>
      <c r="W1933" s="50"/>
      <c r="X1933" s="39"/>
      <c r="AB1933" s="50"/>
    </row>
    <row r="1934" spans="21:28" hidden="1" x14ac:dyDescent="0.2">
      <c r="U1934" s="53"/>
      <c r="V1934" s="53"/>
      <c r="W1934" s="50"/>
      <c r="X1934" s="39"/>
      <c r="AB1934" s="50"/>
    </row>
    <row r="1935" spans="21:28" hidden="1" x14ac:dyDescent="0.2">
      <c r="U1935" s="53"/>
      <c r="V1935" s="53"/>
      <c r="W1935" s="50"/>
      <c r="X1935" s="39"/>
      <c r="AB1935" s="50"/>
    </row>
    <row r="1936" spans="21:28" hidden="1" x14ac:dyDescent="0.2">
      <c r="U1936" s="53"/>
      <c r="V1936" s="53"/>
      <c r="W1936" s="50"/>
      <c r="X1936" s="39"/>
      <c r="AB1936" s="50"/>
    </row>
    <row r="1937" spans="21:28" hidden="1" x14ac:dyDescent="0.2">
      <c r="U1937" s="53"/>
      <c r="V1937" s="53"/>
      <c r="W1937" s="50"/>
      <c r="X1937" s="39"/>
      <c r="AB1937" s="50"/>
    </row>
    <row r="1938" spans="21:28" hidden="1" x14ac:dyDescent="0.2">
      <c r="U1938" s="53"/>
      <c r="V1938" s="53"/>
      <c r="W1938" s="50"/>
      <c r="X1938" s="39"/>
      <c r="AB1938" s="50"/>
    </row>
    <row r="1939" spans="21:28" hidden="1" x14ac:dyDescent="0.2">
      <c r="U1939" s="53"/>
      <c r="V1939" s="53"/>
      <c r="W1939" s="50"/>
      <c r="X1939" s="39"/>
      <c r="AB1939" s="50"/>
    </row>
    <row r="1940" spans="21:28" hidden="1" x14ac:dyDescent="0.2">
      <c r="U1940" s="53"/>
      <c r="V1940" s="53"/>
      <c r="W1940" s="50"/>
      <c r="X1940" s="39"/>
      <c r="AB1940" s="50"/>
    </row>
    <row r="1941" spans="21:28" hidden="1" x14ac:dyDescent="0.2">
      <c r="U1941" s="53"/>
      <c r="V1941" s="53"/>
      <c r="W1941" s="50"/>
      <c r="X1941" s="39"/>
      <c r="AB1941" s="50"/>
    </row>
    <row r="1942" spans="21:28" hidden="1" x14ac:dyDescent="0.2">
      <c r="U1942" s="53"/>
      <c r="V1942" s="53"/>
      <c r="W1942" s="50"/>
      <c r="X1942" s="39"/>
      <c r="AB1942" s="50"/>
    </row>
    <row r="1943" spans="21:28" hidden="1" x14ac:dyDescent="0.2">
      <c r="U1943" s="53"/>
      <c r="V1943" s="53"/>
      <c r="W1943" s="50"/>
      <c r="X1943" s="39"/>
      <c r="AB1943" s="50"/>
    </row>
    <row r="1944" spans="21:28" hidden="1" x14ac:dyDescent="0.2">
      <c r="U1944" s="53"/>
      <c r="V1944" s="53"/>
      <c r="W1944" s="50"/>
      <c r="X1944" s="39"/>
      <c r="AB1944" s="50"/>
    </row>
    <row r="1945" spans="21:28" hidden="1" x14ac:dyDescent="0.2">
      <c r="U1945" s="53"/>
      <c r="V1945" s="53"/>
      <c r="W1945" s="50"/>
      <c r="X1945" s="39"/>
      <c r="AB1945" s="50"/>
    </row>
    <row r="1946" spans="21:28" hidden="1" x14ac:dyDescent="0.2">
      <c r="U1946" s="53"/>
      <c r="V1946" s="53"/>
      <c r="W1946" s="50"/>
      <c r="X1946" s="39"/>
      <c r="AB1946" s="50"/>
    </row>
    <row r="1947" spans="21:28" hidden="1" x14ac:dyDescent="0.2">
      <c r="U1947" s="53"/>
      <c r="V1947" s="53"/>
      <c r="W1947" s="50"/>
      <c r="X1947" s="39"/>
      <c r="AB1947" s="50"/>
    </row>
    <row r="1948" spans="21:28" hidden="1" x14ac:dyDescent="0.2">
      <c r="U1948" s="53"/>
      <c r="V1948" s="53"/>
      <c r="W1948" s="50"/>
      <c r="X1948" s="39"/>
      <c r="AB1948" s="50"/>
    </row>
    <row r="1949" spans="21:28" hidden="1" x14ac:dyDescent="0.2">
      <c r="U1949" s="53"/>
      <c r="V1949" s="53"/>
      <c r="W1949" s="50"/>
      <c r="X1949" s="39"/>
      <c r="AB1949" s="50"/>
    </row>
    <row r="1950" spans="21:28" hidden="1" x14ac:dyDescent="0.2">
      <c r="U1950" s="53"/>
      <c r="V1950" s="53"/>
      <c r="W1950" s="50"/>
      <c r="X1950" s="39"/>
      <c r="AB1950" s="50"/>
    </row>
    <row r="1951" spans="21:28" hidden="1" x14ac:dyDescent="0.2">
      <c r="U1951" s="53"/>
      <c r="V1951" s="53"/>
      <c r="W1951" s="50"/>
      <c r="X1951" s="39"/>
      <c r="AB1951" s="50"/>
    </row>
    <row r="1952" spans="21:28" hidden="1" x14ac:dyDescent="0.2">
      <c r="U1952" s="53"/>
      <c r="V1952" s="53"/>
      <c r="W1952" s="50"/>
      <c r="X1952" s="39"/>
      <c r="AB1952" s="50"/>
    </row>
    <row r="1953" spans="21:28" hidden="1" x14ac:dyDescent="0.2">
      <c r="U1953" s="53"/>
      <c r="V1953" s="53"/>
      <c r="W1953" s="50"/>
      <c r="X1953" s="39"/>
      <c r="AB1953" s="50"/>
    </row>
    <row r="1954" spans="21:28" hidden="1" x14ac:dyDescent="0.2">
      <c r="U1954" s="53"/>
      <c r="V1954" s="53"/>
      <c r="W1954" s="50"/>
      <c r="X1954" s="39"/>
      <c r="AB1954" s="50"/>
    </row>
    <row r="1955" spans="21:28" hidden="1" x14ac:dyDescent="0.2">
      <c r="U1955" s="53"/>
      <c r="V1955" s="53"/>
      <c r="W1955" s="50"/>
      <c r="X1955" s="39"/>
      <c r="AB1955" s="50"/>
    </row>
    <row r="1956" spans="21:28" hidden="1" x14ac:dyDescent="0.2">
      <c r="U1956" s="53"/>
      <c r="V1956" s="53"/>
      <c r="W1956" s="50"/>
      <c r="X1956" s="39"/>
      <c r="AB1956" s="50"/>
    </row>
    <row r="1957" spans="21:28" hidden="1" x14ac:dyDescent="0.2">
      <c r="U1957" s="53"/>
      <c r="V1957" s="53"/>
      <c r="W1957" s="50"/>
      <c r="X1957" s="39"/>
      <c r="AB1957" s="50"/>
    </row>
    <row r="1958" spans="21:28" hidden="1" x14ac:dyDescent="0.2">
      <c r="U1958" s="53"/>
      <c r="V1958" s="53"/>
      <c r="W1958" s="50"/>
      <c r="X1958" s="39"/>
      <c r="AB1958" s="50"/>
    </row>
    <row r="1959" spans="21:28" hidden="1" x14ac:dyDescent="0.2">
      <c r="U1959" s="53"/>
      <c r="V1959" s="53"/>
      <c r="W1959" s="50"/>
      <c r="X1959" s="39"/>
      <c r="AB1959" s="50"/>
    </row>
    <row r="1960" spans="21:28" hidden="1" x14ac:dyDescent="0.2">
      <c r="U1960" s="53"/>
      <c r="V1960" s="53"/>
      <c r="W1960" s="50"/>
      <c r="X1960" s="39"/>
      <c r="AB1960" s="50"/>
    </row>
    <row r="1961" spans="21:28" hidden="1" x14ac:dyDescent="0.2">
      <c r="U1961" s="53"/>
      <c r="V1961" s="53"/>
      <c r="W1961" s="50"/>
      <c r="X1961" s="39"/>
      <c r="AB1961" s="50"/>
    </row>
    <row r="1962" spans="21:28" hidden="1" x14ac:dyDescent="0.2">
      <c r="U1962" s="53"/>
      <c r="V1962" s="53"/>
      <c r="W1962" s="50"/>
      <c r="X1962" s="39"/>
      <c r="AB1962" s="50"/>
    </row>
    <row r="1963" spans="21:28" hidden="1" x14ac:dyDescent="0.2">
      <c r="U1963" s="53"/>
      <c r="V1963" s="53"/>
      <c r="W1963" s="50"/>
      <c r="X1963" s="39"/>
      <c r="AB1963" s="50"/>
    </row>
    <row r="1964" spans="21:28" hidden="1" x14ac:dyDescent="0.2">
      <c r="U1964" s="53"/>
      <c r="V1964" s="53"/>
      <c r="W1964" s="50"/>
      <c r="X1964" s="39"/>
      <c r="AB1964" s="50"/>
    </row>
    <row r="1965" spans="21:28" hidden="1" x14ac:dyDescent="0.2">
      <c r="U1965" s="53"/>
      <c r="V1965" s="53"/>
      <c r="W1965" s="50"/>
      <c r="X1965" s="39"/>
      <c r="AB1965" s="50"/>
    </row>
    <row r="1966" spans="21:28" hidden="1" x14ac:dyDescent="0.2">
      <c r="U1966" s="53"/>
      <c r="V1966" s="53"/>
      <c r="W1966" s="50"/>
      <c r="X1966" s="39"/>
      <c r="AB1966" s="50"/>
    </row>
    <row r="1967" spans="21:28" hidden="1" x14ac:dyDescent="0.2">
      <c r="U1967" s="53"/>
      <c r="V1967" s="53"/>
      <c r="W1967" s="50"/>
      <c r="X1967" s="39"/>
      <c r="AB1967" s="50"/>
    </row>
    <row r="1968" spans="21:28" hidden="1" x14ac:dyDescent="0.2">
      <c r="U1968" s="53"/>
      <c r="V1968" s="53"/>
      <c r="W1968" s="50"/>
      <c r="X1968" s="39"/>
      <c r="AB1968" s="50"/>
    </row>
    <row r="1969" spans="21:28" hidden="1" x14ac:dyDescent="0.2">
      <c r="U1969" s="53"/>
      <c r="V1969" s="53"/>
      <c r="W1969" s="50"/>
      <c r="X1969" s="39"/>
      <c r="AB1969" s="50"/>
    </row>
    <row r="1970" spans="21:28" hidden="1" x14ac:dyDescent="0.2">
      <c r="U1970" s="53"/>
      <c r="V1970" s="53"/>
      <c r="W1970" s="50"/>
      <c r="X1970" s="39"/>
      <c r="AB1970" s="50"/>
    </row>
    <row r="1971" spans="21:28" hidden="1" x14ac:dyDescent="0.2">
      <c r="U1971" s="53"/>
      <c r="V1971" s="53"/>
      <c r="W1971" s="50"/>
      <c r="X1971" s="39"/>
      <c r="AB1971" s="50"/>
    </row>
    <row r="1972" spans="21:28" hidden="1" x14ac:dyDescent="0.2">
      <c r="U1972" s="53"/>
      <c r="V1972" s="53"/>
      <c r="W1972" s="50"/>
      <c r="X1972" s="39"/>
      <c r="AB1972" s="50"/>
    </row>
    <row r="1973" spans="21:28" hidden="1" x14ac:dyDescent="0.2">
      <c r="U1973" s="53"/>
      <c r="V1973" s="53"/>
      <c r="W1973" s="50"/>
      <c r="X1973" s="39"/>
      <c r="AB1973" s="50"/>
    </row>
    <row r="1974" spans="21:28" hidden="1" x14ac:dyDescent="0.2">
      <c r="U1974" s="53"/>
      <c r="V1974" s="53"/>
      <c r="W1974" s="50"/>
      <c r="X1974" s="39"/>
      <c r="AB1974" s="50"/>
    </row>
    <row r="1975" spans="21:28" hidden="1" x14ac:dyDescent="0.2">
      <c r="U1975" s="53"/>
      <c r="V1975" s="53"/>
      <c r="W1975" s="50"/>
      <c r="X1975" s="39"/>
      <c r="AB1975" s="50"/>
    </row>
    <row r="1976" spans="21:28" hidden="1" x14ac:dyDescent="0.2">
      <c r="U1976" s="53"/>
      <c r="V1976" s="53"/>
      <c r="W1976" s="50"/>
      <c r="X1976" s="39"/>
      <c r="AB1976" s="50"/>
    </row>
    <row r="1977" spans="21:28" hidden="1" x14ac:dyDescent="0.2">
      <c r="U1977" s="53"/>
      <c r="V1977" s="53"/>
      <c r="W1977" s="50"/>
      <c r="X1977" s="39"/>
      <c r="AB1977" s="50"/>
    </row>
    <row r="1978" spans="21:28" hidden="1" x14ac:dyDescent="0.2">
      <c r="U1978" s="53"/>
      <c r="V1978" s="53"/>
      <c r="W1978" s="50"/>
      <c r="X1978" s="39"/>
      <c r="AB1978" s="50"/>
    </row>
    <row r="1979" spans="21:28" hidden="1" x14ac:dyDescent="0.2">
      <c r="U1979" s="53"/>
      <c r="V1979" s="53"/>
      <c r="W1979" s="50"/>
      <c r="X1979" s="39"/>
      <c r="AB1979" s="50"/>
    </row>
    <row r="1980" spans="21:28" hidden="1" x14ac:dyDescent="0.2">
      <c r="U1980" s="53"/>
      <c r="V1980" s="53"/>
      <c r="W1980" s="50"/>
      <c r="X1980" s="39"/>
      <c r="AB1980" s="50"/>
    </row>
    <row r="1981" spans="21:28" hidden="1" x14ac:dyDescent="0.2">
      <c r="U1981" s="53"/>
      <c r="V1981" s="53"/>
      <c r="W1981" s="50"/>
      <c r="X1981" s="39"/>
      <c r="AB1981" s="50"/>
    </row>
    <row r="1982" spans="21:28" hidden="1" x14ac:dyDescent="0.2">
      <c r="U1982" s="53"/>
      <c r="V1982" s="53"/>
      <c r="W1982" s="50"/>
      <c r="X1982" s="39"/>
      <c r="AB1982" s="50"/>
    </row>
    <row r="1983" spans="21:28" hidden="1" x14ac:dyDescent="0.2">
      <c r="U1983" s="53"/>
      <c r="V1983" s="53"/>
      <c r="W1983" s="50"/>
      <c r="X1983" s="39"/>
      <c r="AB1983" s="50"/>
    </row>
    <row r="1984" spans="21:28" hidden="1" x14ac:dyDescent="0.2">
      <c r="U1984" s="53"/>
      <c r="V1984" s="53"/>
      <c r="W1984" s="50"/>
      <c r="X1984" s="39"/>
      <c r="AB1984" s="50"/>
    </row>
    <row r="1985" spans="21:28" hidden="1" x14ac:dyDescent="0.2">
      <c r="U1985" s="53"/>
      <c r="V1985" s="53"/>
      <c r="W1985" s="50"/>
      <c r="X1985" s="39"/>
      <c r="AB1985" s="50"/>
    </row>
    <row r="1986" spans="21:28" hidden="1" x14ac:dyDescent="0.2">
      <c r="U1986" s="53"/>
      <c r="V1986" s="53"/>
      <c r="W1986" s="50"/>
      <c r="X1986" s="39"/>
      <c r="AB1986" s="50"/>
    </row>
    <row r="1987" spans="21:28" hidden="1" x14ac:dyDescent="0.2">
      <c r="U1987" s="53"/>
      <c r="V1987" s="53"/>
      <c r="W1987" s="50"/>
      <c r="X1987" s="39"/>
      <c r="AB1987" s="50"/>
    </row>
    <row r="1988" spans="21:28" hidden="1" x14ac:dyDescent="0.2">
      <c r="U1988" s="53"/>
      <c r="V1988" s="53"/>
      <c r="W1988" s="50"/>
      <c r="X1988" s="39"/>
      <c r="AB1988" s="50"/>
    </row>
    <row r="1989" spans="21:28" hidden="1" x14ac:dyDescent="0.2">
      <c r="U1989" s="53"/>
      <c r="V1989" s="53"/>
      <c r="W1989" s="50"/>
      <c r="X1989" s="39"/>
      <c r="AB1989" s="50"/>
    </row>
    <row r="1990" spans="21:28" hidden="1" x14ac:dyDescent="0.2">
      <c r="U1990" s="53"/>
      <c r="V1990" s="53"/>
      <c r="W1990" s="50"/>
      <c r="X1990" s="39"/>
      <c r="AB1990" s="50"/>
    </row>
    <row r="1991" spans="21:28" hidden="1" x14ac:dyDescent="0.2">
      <c r="U1991" s="53"/>
      <c r="V1991" s="53"/>
      <c r="W1991" s="50"/>
      <c r="X1991" s="39"/>
      <c r="AB1991" s="50"/>
    </row>
    <row r="1992" spans="21:28" hidden="1" x14ac:dyDescent="0.2">
      <c r="U1992" s="53"/>
      <c r="V1992" s="53"/>
      <c r="W1992" s="50"/>
      <c r="X1992" s="39"/>
      <c r="AB1992" s="50"/>
    </row>
    <row r="1993" spans="21:28" hidden="1" x14ac:dyDescent="0.2">
      <c r="U1993" s="53"/>
      <c r="V1993" s="53"/>
      <c r="W1993" s="50"/>
      <c r="X1993" s="39"/>
      <c r="AB1993" s="50"/>
    </row>
    <row r="1994" spans="21:28" hidden="1" x14ac:dyDescent="0.2">
      <c r="U1994" s="53"/>
      <c r="V1994" s="53"/>
      <c r="W1994" s="50"/>
      <c r="X1994" s="39"/>
      <c r="AB1994" s="50"/>
    </row>
    <row r="1995" spans="21:28" hidden="1" x14ac:dyDescent="0.2">
      <c r="U1995" s="53"/>
      <c r="V1995" s="53"/>
      <c r="W1995" s="50"/>
      <c r="X1995" s="39"/>
      <c r="AB1995" s="50"/>
    </row>
    <row r="1996" spans="21:28" hidden="1" x14ac:dyDescent="0.2">
      <c r="U1996" s="53"/>
      <c r="V1996" s="53"/>
      <c r="W1996" s="50"/>
      <c r="X1996" s="39"/>
      <c r="AB1996" s="50"/>
    </row>
    <row r="1997" spans="21:28" hidden="1" x14ac:dyDescent="0.2">
      <c r="U1997" s="53"/>
      <c r="V1997" s="53"/>
      <c r="W1997" s="50"/>
      <c r="X1997" s="39"/>
      <c r="AB1997" s="50"/>
    </row>
    <row r="1998" spans="21:28" hidden="1" x14ac:dyDescent="0.2">
      <c r="U1998" s="53"/>
      <c r="V1998" s="53"/>
      <c r="W1998" s="50"/>
      <c r="X1998" s="39"/>
      <c r="AB1998" s="50"/>
    </row>
    <row r="1999" spans="21:28" hidden="1" x14ac:dyDescent="0.2">
      <c r="U1999" s="53"/>
      <c r="V1999" s="53"/>
      <c r="W1999" s="50"/>
      <c r="X1999" s="39"/>
      <c r="AB1999" s="50"/>
    </row>
    <row r="2000" spans="21:28" hidden="1" x14ac:dyDescent="0.2">
      <c r="U2000" s="53"/>
      <c r="V2000" s="53"/>
      <c r="W2000" s="50"/>
      <c r="X2000" s="39"/>
      <c r="AB2000" s="50"/>
    </row>
    <row r="2001" spans="21:28" hidden="1" x14ac:dyDescent="0.2">
      <c r="U2001" s="53"/>
      <c r="V2001" s="53"/>
      <c r="W2001" s="50"/>
      <c r="X2001" s="39"/>
      <c r="AB2001" s="50"/>
    </row>
    <row r="2002" spans="21:28" hidden="1" x14ac:dyDescent="0.2">
      <c r="U2002" s="53"/>
      <c r="V2002" s="53"/>
      <c r="W2002" s="50"/>
      <c r="X2002" s="39"/>
      <c r="AB2002" s="50"/>
    </row>
    <row r="2003" spans="21:28" hidden="1" x14ac:dyDescent="0.2">
      <c r="U2003" s="53"/>
      <c r="V2003" s="53"/>
      <c r="W2003" s="50"/>
      <c r="X2003" s="39"/>
      <c r="AB2003" s="50"/>
    </row>
    <row r="2004" spans="21:28" hidden="1" x14ac:dyDescent="0.2">
      <c r="U2004" s="53"/>
      <c r="V2004" s="53"/>
      <c r="W2004" s="50"/>
      <c r="X2004" s="39"/>
      <c r="AB2004" s="50"/>
    </row>
    <row r="2005" spans="21:28" hidden="1" x14ac:dyDescent="0.2">
      <c r="U2005" s="53"/>
      <c r="V2005" s="53"/>
      <c r="W2005" s="50"/>
      <c r="X2005" s="39"/>
      <c r="AB2005" s="50"/>
    </row>
    <row r="2006" spans="21:28" hidden="1" x14ac:dyDescent="0.2">
      <c r="U2006" s="53"/>
      <c r="V2006" s="53"/>
      <c r="W2006" s="50"/>
      <c r="X2006" s="39"/>
      <c r="AB2006" s="50"/>
    </row>
    <row r="2007" spans="21:28" hidden="1" x14ac:dyDescent="0.2">
      <c r="U2007" s="53"/>
      <c r="V2007" s="53"/>
      <c r="W2007" s="50"/>
      <c r="X2007" s="39"/>
      <c r="AB2007" s="50"/>
    </row>
    <row r="2008" spans="21:28" hidden="1" x14ac:dyDescent="0.2">
      <c r="U2008" s="53"/>
      <c r="V2008" s="53"/>
      <c r="W2008" s="50"/>
      <c r="X2008" s="39"/>
      <c r="AB2008" s="50"/>
    </row>
    <row r="2009" spans="21:28" hidden="1" x14ac:dyDescent="0.2">
      <c r="U2009" s="53"/>
      <c r="V2009" s="53"/>
      <c r="W2009" s="50"/>
      <c r="X2009" s="39"/>
      <c r="AB2009" s="50"/>
    </row>
    <row r="2010" spans="21:28" hidden="1" x14ac:dyDescent="0.2">
      <c r="U2010" s="53"/>
      <c r="V2010" s="53"/>
      <c r="W2010" s="50"/>
      <c r="X2010" s="39"/>
      <c r="AB2010" s="50"/>
    </row>
    <row r="2011" spans="21:28" hidden="1" x14ac:dyDescent="0.2">
      <c r="U2011" s="53"/>
      <c r="V2011" s="53"/>
      <c r="W2011" s="50"/>
      <c r="X2011" s="39"/>
      <c r="AB2011" s="50"/>
    </row>
    <row r="2012" spans="21:28" hidden="1" x14ac:dyDescent="0.2">
      <c r="U2012" s="53"/>
      <c r="V2012" s="53"/>
      <c r="W2012" s="50"/>
      <c r="X2012" s="39"/>
      <c r="AB2012" s="50"/>
    </row>
    <row r="2013" spans="21:28" hidden="1" x14ac:dyDescent="0.2">
      <c r="U2013" s="53"/>
      <c r="V2013" s="53"/>
      <c r="W2013" s="50"/>
      <c r="X2013" s="39"/>
      <c r="AB2013" s="50"/>
    </row>
    <row r="2014" spans="21:28" hidden="1" x14ac:dyDescent="0.2">
      <c r="U2014" s="53"/>
      <c r="V2014" s="53"/>
      <c r="W2014" s="50"/>
      <c r="X2014" s="39"/>
      <c r="AB2014" s="50"/>
    </row>
    <row r="2015" spans="21:28" hidden="1" x14ac:dyDescent="0.2">
      <c r="U2015" s="53"/>
      <c r="V2015" s="53"/>
      <c r="W2015" s="50"/>
      <c r="X2015" s="39"/>
      <c r="AB2015" s="50"/>
    </row>
    <row r="2016" spans="21:28" hidden="1" x14ac:dyDescent="0.2">
      <c r="U2016" s="53"/>
      <c r="V2016" s="53"/>
      <c r="W2016" s="50"/>
      <c r="X2016" s="39"/>
      <c r="AB2016" s="50"/>
    </row>
    <row r="2017" spans="21:28" hidden="1" x14ac:dyDescent="0.2">
      <c r="U2017" s="53"/>
      <c r="V2017" s="53"/>
      <c r="W2017" s="50"/>
      <c r="X2017" s="39"/>
      <c r="AB2017" s="50"/>
    </row>
    <row r="2018" spans="21:28" hidden="1" x14ac:dyDescent="0.2">
      <c r="U2018" s="53"/>
      <c r="V2018" s="53"/>
      <c r="W2018" s="50"/>
      <c r="X2018" s="39"/>
      <c r="AB2018" s="50"/>
    </row>
    <row r="2019" spans="21:28" hidden="1" x14ac:dyDescent="0.2">
      <c r="U2019" s="53"/>
      <c r="V2019" s="53"/>
      <c r="W2019" s="50"/>
      <c r="X2019" s="39"/>
      <c r="AB2019" s="50"/>
    </row>
    <row r="2020" spans="21:28" hidden="1" x14ac:dyDescent="0.2">
      <c r="U2020" s="53"/>
      <c r="V2020" s="53"/>
      <c r="W2020" s="50"/>
      <c r="X2020" s="39"/>
      <c r="AB2020" s="50"/>
    </row>
    <row r="2021" spans="21:28" hidden="1" x14ac:dyDescent="0.2">
      <c r="U2021" s="53"/>
      <c r="V2021" s="53"/>
      <c r="W2021" s="50"/>
      <c r="X2021" s="39"/>
      <c r="AB2021" s="50"/>
    </row>
    <row r="2022" spans="21:28" hidden="1" x14ac:dyDescent="0.2">
      <c r="U2022" s="53"/>
      <c r="V2022" s="53"/>
      <c r="W2022" s="50"/>
      <c r="X2022" s="39"/>
      <c r="AB2022" s="50"/>
    </row>
    <row r="2023" spans="21:28" hidden="1" x14ac:dyDescent="0.2">
      <c r="U2023" s="53"/>
      <c r="V2023" s="53"/>
      <c r="W2023" s="50"/>
      <c r="X2023" s="39"/>
      <c r="AB2023" s="50"/>
    </row>
    <row r="2024" spans="21:28" hidden="1" x14ac:dyDescent="0.2">
      <c r="U2024" s="53"/>
      <c r="V2024" s="53"/>
      <c r="W2024" s="50"/>
      <c r="X2024" s="39"/>
      <c r="AB2024" s="50"/>
    </row>
    <row r="2025" spans="21:28" hidden="1" x14ac:dyDescent="0.2">
      <c r="U2025" s="53"/>
      <c r="V2025" s="53"/>
      <c r="W2025" s="50"/>
      <c r="X2025" s="39"/>
      <c r="AB2025" s="50"/>
    </row>
    <row r="2026" spans="21:28" hidden="1" x14ac:dyDescent="0.2">
      <c r="U2026" s="53"/>
      <c r="V2026" s="53"/>
      <c r="W2026" s="50"/>
      <c r="X2026" s="39"/>
      <c r="AB2026" s="50"/>
    </row>
    <row r="2027" spans="21:28" hidden="1" x14ac:dyDescent="0.2">
      <c r="U2027" s="53"/>
      <c r="V2027" s="53"/>
      <c r="W2027" s="50"/>
      <c r="X2027" s="39"/>
      <c r="AB2027" s="50"/>
    </row>
    <row r="2028" spans="21:28" hidden="1" x14ac:dyDescent="0.2">
      <c r="U2028" s="53"/>
      <c r="V2028" s="53"/>
      <c r="W2028" s="50"/>
      <c r="X2028" s="39"/>
      <c r="AB2028" s="50"/>
    </row>
    <row r="2029" spans="21:28" hidden="1" x14ac:dyDescent="0.2">
      <c r="U2029" s="53"/>
      <c r="V2029" s="53"/>
      <c r="W2029" s="50"/>
      <c r="X2029" s="39"/>
      <c r="AB2029" s="50"/>
    </row>
    <row r="2030" spans="21:28" hidden="1" x14ac:dyDescent="0.2">
      <c r="U2030" s="53"/>
      <c r="V2030" s="53"/>
      <c r="W2030" s="50"/>
      <c r="X2030" s="39"/>
      <c r="AB2030" s="50"/>
    </row>
    <row r="2031" spans="21:28" hidden="1" x14ac:dyDescent="0.2">
      <c r="U2031" s="53"/>
      <c r="V2031" s="53"/>
      <c r="W2031" s="50"/>
      <c r="X2031" s="39"/>
      <c r="AB2031" s="50"/>
    </row>
    <row r="2032" spans="21:28" hidden="1" x14ac:dyDescent="0.2">
      <c r="U2032" s="53"/>
      <c r="V2032" s="53"/>
      <c r="W2032" s="50"/>
      <c r="X2032" s="39"/>
      <c r="AB2032" s="50"/>
    </row>
    <row r="2033" spans="21:28" hidden="1" x14ac:dyDescent="0.2">
      <c r="U2033" s="53"/>
      <c r="V2033" s="53"/>
      <c r="W2033" s="50"/>
      <c r="X2033" s="39"/>
      <c r="AB2033" s="50"/>
    </row>
    <row r="2034" spans="21:28" hidden="1" x14ac:dyDescent="0.2">
      <c r="U2034" s="53"/>
      <c r="V2034" s="53"/>
      <c r="W2034" s="50"/>
      <c r="X2034" s="39"/>
      <c r="AB2034" s="50"/>
    </row>
    <row r="2035" spans="21:28" hidden="1" x14ac:dyDescent="0.2">
      <c r="U2035" s="53"/>
      <c r="V2035" s="53"/>
      <c r="W2035" s="50"/>
      <c r="X2035" s="39"/>
      <c r="AB2035" s="50"/>
    </row>
    <row r="2036" spans="21:28" hidden="1" x14ac:dyDescent="0.2">
      <c r="U2036" s="53"/>
      <c r="V2036" s="53"/>
      <c r="W2036" s="50"/>
      <c r="X2036" s="39"/>
      <c r="AB2036" s="50"/>
    </row>
    <row r="2037" spans="21:28" hidden="1" x14ac:dyDescent="0.2">
      <c r="U2037" s="53"/>
      <c r="V2037" s="53"/>
      <c r="W2037" s="50"/>
      <c r="X2037" s="39"/>
      <c r="AB2037" s="50"/>
    </row>
    <row r="2038" spans="21:28" hidden="1" x14ac:dyDescent="0.2">
      <c r="U2038" s="53"/>
      <c r="V2038" s="53"/>
      <c r="W2038" s="50"/>
      <c r="X2038" s="39"/>
      <c r="AB2038" s="50"/>
    </row>
    <row r="2039" spans="21:28" hidden="1" x14ac:dyDescent="0.2">
      <c r="U2039" s="53"/>
      <c r="V2039" s="53"/>
      <c r="W2039" s="50"/>
      <c r="X2039" s="39"/>
      <c r="AB2039" s="50"/>
    </row>
    <row r="2040" spans="21:28" hidden="1" x14ac:dyDescent="0.2">
      <c r="U2040" s="53"/>
      <c r="V2040" s="53"/>
      <c r="W2040" s="50"/>
      <c r="X2040" s="39"/>
      <c r="AB2040" s="50"/>
    </row>
    <row r="2041" spans="21:28" hidden="1" x14ac:dyDescent="0.2">
      <c r="U2041" s="53"/>
      <c r="V2041" s="53"/>
      <c r="W2041" s="50"/>
      <c r="X2041" s="39"/>
      <c r="AB2041" s="50"/>
    </row>
    <row r="2042" spans="21:28" hidden="1" x14ac:dyDescent="0.2">
      <c r="U2042" s="53"/>
      <c r="V2042" s="53"/>
      <c r="W2042" s="50"/>
      <c r="X2042" s="39"/>
      <c r="AB2042" s="50"/>
    </row>
    <row r="2043" spans="21:28" hidden="1" x14ac:dyDescent="0.2">
      <c r="U2043" s="53"/>
      <c r="V2043" s="53"/>
      <c r="W2043" s="50"/>
      <c r="X2043" s="39"/>
      <c r="AB2043" s="50"/>
    </row>
    <row r="2044" spans="21:28" hidden="1" x14ac:dyDescent="0.2">
      <c r="U2044" s="53"/>
      <c r="V2044" s="53"/>
      <c r="W2044" s="50"/>
      <c r="X2044" s="39"/>
      <c r="AB2044" s="50"/>
    </row>
    <row r="2045" spans="21:28" hidden="1" x14ac:dyDescent="0.2">
      <c r="U2045" s="53"/>
      <c r="V2045" s="53"/>
      <c r="W2045" s="50"/>
      <c r="X2045" s="39"/>
      <c r="AB2045" s="50"/>
    </row>
    <row r="2046" spans="21:28" hidden="1" x14ac:dyDescent="0.2">
      <c r="U2046" s="53"/>
      <c r="V2046" s="53"/>
      <c r="W2046" s="50"/>
      <c r="X2046" s="39"/>
      <c r="AB2046" s="50"/>
    </row>
    <row r="2047" spans="21:28" hidden="1" x14ac:dyDescent="0.2">
      <c r="U2047" s="53"/>
      <c r="V2047" s="53"/>
      <c r="W2047" s="50"/>
      <c r="X2047" s="39"/>
      <c r="AB2047" s="50"/>
    </row>
    <row r="2048" spans="21:28" hidden="1" x14ac:dyDescent="0.2">
      <c r="U2048" s="53"/>
      <c r="V2048" s="53"/>
      <c r="W2048" s="50"/>
      <c r="X2048" s="39"/>
      <c r="AB2048" s="50"/>
    </row>
    <row r="2049" spans="21:28" hidden="1" x14ac:dyDescent="0.2">
      <c r="U2049" s="53"/>
      <c r="V2049" s="53"/>
      <c r="W2049" s="50"/>
      <c r="X2049" s="39"/>
      <c r="AB2049" s="50"/>
    </row>
    <row r="2050" spans="21:28" hidden="1" x14ac:dyDescent="0.2">
      <c r="U2050" s="53"/>
      <c r="V2050" s="53"/>
      <c r="W2050" s="50"/>
      <c r="X2050" s="39"/>
      <c r="AB2050" s="50"/>
    </row>
    <row r="2051" spans="21:28" hidden="1" x14ac:dyDescent="0.2">
      <c r="U2051" s="53"/>
      <c r="V2051" s="53"/>
      <c r="W2051" s="50"/>
      <c r="X2051" s="39"/>
      <c r="AB2051" s="50"/>
    </row>
    <row r="2052" spans="21:28" hidden="1" x14ac:dyDescent="0.2">
      <c r="U2052" s="53"/>
      <c r="V2052" s="53"/>
      <c r="W2052" s="50"/>
      <c r="X2052" s="39"/>
      <c r="AB2052" s="50"/>
    </row>
    <row r="2053" spans="21:28" hidden="1" x14ac:dyDescent="0.2">
      <c r="U2053" s="53"/>
      <c r="V2053" s="53"/>
      <c r="W2053" s="50"/>
      <c r="X2053" s="39"/>
      <c r="AB2053" s="50"/>
    </row>
    <row r="2054" spans="21:28" hidden="1" x14ac:dyDescent="0.2">
      <c r="U2054" s="53"/>
      <c r="V2054" s="53"/>
      <c r="W2054" s="50"/>
      <c r="X2054" s="39"/>
      <c r="AB2054" s="50"/>
    </row>
    <row r="2055" spans="21:28" hidden="1" x14ac:dyDescent="0.2">
      <c r="U2055" s="53"/>
      <c r="V2055" s="53"/>
      <c r="W2055" s="50"/>
      <c r="X2055" s="39"/>
      <c r="AB2055" s="50"/>
    </row>
    <row r="2056" spans="21:28" hidden="1" x14ac:dyDescent="0.2">
      <c r="U2056" s="53"/>
      <c r="V2056" s="53"/>
      <c r="W2056" s="50"/>
      <c r="X2056" s="39"/>
      <c r="AB2056" s="50"/>
    </row>
    <row r="2057" spans="21:28" hidden="1" x14ac:dyDescent="0.2">
      <c r="U2057" s="53"/>
      <c r="V2057" s="53"/>
      <c r="W2057" s="50"/>
      <c r="X2057" s="39"/>
      <c r="AB2057" s="50"/>
    </row>
    <row r="2058" spans="21:28" hidden="1" x14ac:dyDescent="0.2">
      <c r="U2058" s="53"/>
      <c r="V2058" s="53"/>
      <c r="W2058" s="50"/>
      <c r="X2058" s="39"/>
      <c r="AB2058" s="50"/>
    </row>
    <row r="2059" spans="21:28" hidden="1" x14ac:dyDescent="0.2">
      <c r="U2059" s="53"/>
      <c r="V2059" s="53"/>
      <c r="W2059" s="50"/>
      <c r="X2059" s="39"/>
      <c r="AB2059" s="50"/>
    </row>
    <row r="2060" spans="21:28" hidden="1" x14ac:dyDescent="0.2">
      <c r="U2060" s="53"/>
      <c r="V2060" s="53"/>
      <c r="W2060" s="50"/>
      <c r="X2060" s="39"/>
      <c r="AB2060" s="50"/>
    </row>
    <row r="2061" spans="21:28" hidden="1" x14ac:dyDescent="0.2">
      <c r="U2061" s="53"/>
      <c r="V2061" s="53"/>
      <c r="W2061" s="50"/>
      <c r="X2061" s="39"/>
      <c r="AB2061" s="50"/>
    </row>
    <row r="2062" spans="21:28" hidden="1" x14ac:dyDescent="0.2">
      <c r="U2062" s="53"/>
      <c r="V2062" s="53"/>
      <c r="W2062" s="50"/>
      <c r="X2062" s="39"/>
      <c r="AB2062" s="50"/>
    </row>
    <row r="2063" spans="21:28" hidden="1" x14ac:dyDescent="0.2">
      <c r="U2063" s="53"/>
      <c r="V2063" s="53"/>
      <c r="W2063" s="50"/>
      <c r="X2063" s="39"/>
      <c r="AB2063" s="50"/>
    </row>
    <row r="2064" spans="21:28" hidden="1" x14ac:dyDescent="0.2">
      <c r="U2064" s="53"/>
      <c r="V2064" s="53"/>
      <c r="W2064" s="50"/>
      <c r="X2064" s="39"/>
      <c r="AB2064" s="50"/>
    </row>
    <row r="2065" spans="21:28" hidden="1" x14ac:dyDescent="0.2">
      <c r="U2065" s="53"/>
      <c r="V2065" s="53"/>
      <c r="W2065" s="50"/>
      <c r="X2065" s="39"/>
      <c r="AB2065" s="50"/>
    </row>
    <row r="2066" spans="21:28" hidden="1" x14ac:dyDescent="0.2">
      <c r="U2066" s="53"/>
      <c r="V2066" s="53"/>
      <c r="W2066" s="50"/>
      <c r="X2066" s="39"/>
      <c r="AB2066" s="50"/>
    </row>
    <row r="2067" spans="21:28" hidden="1" x14ac:dyDescent="0.2">
      <c r="U2067" s="53"/>
      <c r="V2067" s="53"/>
      <c r="W2067" s="50"/>
      <c r="X2067" s="39"/>
      <c r="AB2067" s="50"/>
    </row>
    <row r="2068" spans="21:28" hidden="1" x14ac:dyDescent="0.2">
      <c r="U2068" s="53"/>
      <c r="V2068" s="53"/>
      <c r="W2068" s="50"/>
      <c r="X2068" s="39"/>
      <c r="AB2068" s="50"/>
    </row>
    <row r="2069" spans="21:28" hidden="1" x14ac:dyDescent="0.2">
      <c r="U2069" s="53"/>
      <c r="V2069" s="53"/>
      <c r="W2069" s="50"/>
      <c r="X2069" s="39"/>
      <c r="AB2069" s="50"/>
    </row>
    <row r="2070" spans="21:28" hidden="1" x14ac:dyDescent="0.2">
      <c r="U2070" s="53"/>
      <c r="V2070" s="53"/>
      <c r="W2070" s="50"/>
      <c r="X2070" s="39"/>
      <c r="AB2070" s="50"/>
    </row>
    <row r="2071" spans="21:28" hidden="1" x14ac:dyDescent="0.2">
      <c r="U2071" s="53"/>
      <c r="V2071" s="53"/>
      <c r="W2071" s="50"/>
      <c r="X2071" s="39"/>
      <c r="AB2071" s="50"/>
    </row>
    <row r="2072" spans="21:28" hidden="1" x14ac:dyDescent="0.2">
      <c r="U2072" s="53"/>
      <c r="V2072" s="53"/>
      <c r="W2072" s="50"/>
      <c r="X2072" s="39"/>
      <c r="AB2072" s="50"/>
    </row>
    <row r="2073" spans="21:28" hidden="1" x14ac:dyDescent="0.2">
      <c r="U2073" s="53"/>
      <c r="V2073" s="53"/>
      <c r="W2073" s="50"/>
      <c r="X2073" s="39"/>
      <c r="AB2073" s="50"/>
    </row>
    <row r="2074" spans="21:28" hidden="1" x14ac:dyDescent="0.2">
      <c r="U2074" s="53"/>
      <c r="V2074" s="53"/>
      <c r="W2074" s="50"/>
      <c r="X2074" s="39"/>
      <c r="AB2074" s="50"/>
    </row>
    <row r="2075" spans="21:28" hidden="1" x14ac:dyDescent="0.2">
      <c r="U2075" s="53"/>
      <c r="V2075" s="53"/>
      <c r="W2075" s="50"/>
      <c r="X2075" s="39"/>
      <c r="AB2075" s="50"/>
    </row>
    <row r="2076" spans="21:28" hidden="1" x14ac:dyDescent="0.2">
      <c r="U2076" s="53"/>
      <c r="V2076" s="53"/>
      <c r="W2076" s="50"/>
      <c r="X2076" s="39"/>
      <c r="AB2076" s="50"/>
    </row>
    <row r="2077" spans="21:28" hidden="1" x14ac:dyDescent="0.2">
      <c r="U2077" s="53"/>
      <c r="V2077" s="53"/>
      <c r="W2077" s="50"/>
      <c r="X2077" s="39"/>
      <c r="AB2077" s="50"/>
    </row>
    <row r="2078" spans="21:28" hidden="1" x14ac:dyDescent="0.2">
      <c r="U2078" s="53"/>
      <c r="V2078" s="53"/>
      <c r="W2078" s="50"/>
      <c r="X2078" s="39"/>
      <c r="AB2078" s="50"/>
    </row>
    <row r="2079" spans="21:28" hidden="1" x14ac:dyDescent="0.2">
      <c r="U2079" s="53"/>
      <c r="V2079" s="53"/>
      <c r="W2079" s="50"/>
      <c r="X2079" s="39"/>
      <c r="AB2079" s="50"/>
    </row>
    <row r="2080" spans="21:28" hidden="1" x14ac:dyDescent="0.2">
      <c r="U2080" s="53"/>
      <c r="V2080" s="53"/>
      <c r="W2080" s="50"/>
      <c r="X2080" s="39"/>
      <c r="AB2080" s="50"/>
    </row>
    <row r="2081" spans="21:28" hidden="1" x14ac:dyDescent="0.2">
      <c r="U2081" s="53"/>
      <c r="V2081" s="53"/>
      <c r="W2081" s="50"/>
      <c r="X2081" s="39"/>
      <c r="AB2081" s="50"/>
    </row>
    <row r="2082" spans="21:28" x14ac:dyDescent="0.2"/>
  </sheetData>
  <sortState ref="A207:BB222">
    <sortCondition ref="C207:C222"/>
  </sortState>
  <mergeCells count="7">
    <mergeCell ref="J3:L3"/>
    <mergeCell ref="N3:P3"/>
    <mergeCell ref="D2:E2"/>
    <mergeCell ref="A1:AB1"/>
    <mergeCell ref="X2:Y2"/>
    <mergeCell ref="G2:S2"/>
    <mergeCell ref="U2:V2"/>
  </mergeCells>
  <phoneticPr fontId="0" type="noConversion"/>
  <pageMargins left="0.31496062992125984" right="0.23622047244094491" top="0.47244094488188981" bottom="0.51181102362204722" header="0.31496062992125984" footer="0.31496062992125984"/>
  <pageSetup paperSize="9" scale="77" fitToHeight="0" orientation="landscape" r:id="rId1"/>
  <headerFooter>
    <oddFooter>&amp;L&amp;"Arial,Gras"&amp;8Table 36 &amp;"Arial,Normal" Multiple dimensions of health coverage&amp;R&amp;"Arial,Gras"&amp;K04-024&amp;P&amp;"Arial,Normal"&amp;K000000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80"/>
  <sheetViews>
    <sheetView zoomScaleNormal="100" workbookViewId="0">
      <selection activeCell="B39" sqref="B39"/>
    </sheetView>
  </sheetViews>
  <sheetFormatPr defaultColWidth="0" defaultRowHeight="12.75" zeroHeight="1" x14ac:dyDescent="0.2"/>
  <cols>
    <col min="1" max="1" width="1.7109375" style="12" customWidth="1"/>
    <col min="2" max="2" width="72.7109375" style="11" customWidth="1"/>
    <col min="3" max="4" width="11.85546875" style="13" customWidth="1"/>
    <col min="5" max="6" width="3" style="10" customWidth="1"/>
    <col min="7" max="7" width="0" style="10" hidden="1" customWidth="1"/>
    <col min="8" max="8" width="11" style="7" hidden="1" customWidth="1"/>
    <col min="9" max="256" width="0" style="7" hidden="1" customWidth="1"/>
    <col min="257" max="16384" width="9.140625" style="7" hidden="1"/>
  </cols>
  <sheetData>
    <row r="1" spans="1:11" ht="34.5" customHeight="1" x14ac:dyDescent="0.2">
      <c r="A1" s="119" t="s">
        <v>278</v>
      </c>
      <c r="B1" s="119"/>
      <c r="C1" s="119"/>
      <c r="D1" s="119"/>
      <c r="E1" s="119"/>
      <c r="F1" s="6"/>
      <c r="G1" s="6"/>
    </row>
    <row r="2" spans="1:11" ht="6.75" customHeight="1" x14ac:dyDescent="0.2">
      <c r="A2" s="8"/>
      <c r="B2" s="9"/>
      <c r="C2" s="9"/>
      <c r="D2" s="9"/>
      <c r="E2" s="9"/>
    </row>
    <row r="3" spans="1:11" s="96" customFormat="1" ht="24" customHeight="1" x14ac:dyDescent="0.2">
      <c r="A3" s="120" t="s">
        <v>0</v>
      </c>
      <c r="B3" s="120"/>
      <c r="C3" s="120"/>
      <c r="D3" s="120"/>
      <c r="E3" s="95"/>
      <c r="F3" s="95"/>
      <c r="G3" s="95"/>
      <c r="I3" s="96" t="s">
        <v>246</v>
      </c>
      <c r="J3" s="96" t="s">
        <v>247</v>
      </c>
      <c r="K3" s="96" t="s">
        <v>248</v>
      </c>
    </row>
    <row r="4" spans="1:11" s="96" customFormat="1" ht="25.5" customHeight="1" x14ac:dyDescent="0.2">
      <c r="A4" s="109"/>
      <c r="B4" s="125" t="s">
        <v>294</v>
      </c>
      <c r="C4" s="126"/>
      <c r="D4" s="126"/>
      <c r="E4" s="95"/>
      <c r="F4" s="95"/>
      <c r="G4" s="95"/>
    </row>
    <row r="5" spans="1:11" s="96" customFormat="1" ht="27.75" customHeight="1" x14ac:dyDescent="0.2">
      <c r="A5" s="109"/>
      <c r="B5" s="127" t="s">
        <v>295</v>
      </c>
      <c r="C5" s="126"/>
      <c r="D5" s="126"/>
      <c r="E5" s="95"/>
      <c r="F5" s="95"/>
      <c r="G5" s="95"/>
    </row>
    <row r="6" spans="1:11" s="96" customFormat="1" ht="26.25" customHeight="1" x14ac:dyDescent="0.2">
      <c r="A6" s="109"/>
      <c r="B6" s="125" t="s">
        <v>296</v>
      </c>
      <c r="C6" s="126"/>
      <c r="D6" s="126"/>
      <c r="E6" s="95"/>
      <c r="F6" s="95"/>
      <c r="G6" s="95"/>
    </row>
    <row r="7" spans="1:11" s="96" customFormat="1" ht="32.25" customHeight="1" x14ac:dyDescent="0.2">
      <c r="A7" s="109"/>
      <c r="B7" s="125" t="s">
        <v>297</v>
      </c>
      <c r="C7" s="126"/>
      <c r="D7" s="126"/>
      <c r="E7" s="126"/>
      <c r="F7" s="95"/>
      <c r="G7" s="95"/>
    </row>
    <row r="8" spans="1:11" s="96" customFormat="1" ht="32.25" customHeight="1" x14ac:dyDescent="0.2">
      <c r="A8" s="109"/>
      <c r="B8" s="125" t="s">
        <v>298</v>
      </c>
      <c r="C8" s="126"/>
      <c r="D8" s="126"/>
      <c r="E8" s="95"/>
      <c r="F8" s="95"/>
      <c r="G8" s="95"/>
    </row>
    <row r="9" spans="1:11" s="96" customFormat="1" ht="27" customHeight="1" x14ac:dyDescent="0.2">
      <c r="A9" s="109"/>
      <c r="B9" s="128" t="s">
        <v>299</v>
      </c>
      <c r="C9" s="126"/>
      <c r="D9" s="126"/>
      <c r="E9" s="95"/>
      <c r="F9" s="95"/>
      <c r="G9" s="95"/>
    </row>
    <row r="10" spans="1:11" s="64" customFormat="1" ht="6.6" customHeight="1" x14ac:dyDescent="0.2">
      <c r="A10" s="65"/>
      <c r="B10" s="123"/>
      <c r="C10" s="123"/>
      <c r="D10" s="123"/>
      <c r="E10" s="66"/>
      <c r="F10" s="67"/>
      <c r="G10" s="67"/>
    </row>
    <row r="11" spans="1:11" s="96" customFormat="1" ht="19.5" customHeight="1" x14ac:dyDescent="0.2">
      <c r="A11" s="120" t="s">
        <v>1</v>
      </c>
      <c r="B11" s="120"/>
      <c r="C11" s="120"/>
      <c r="D11" s="120"/>
      <c r="E11" s="95"/>
      <c r="F11" s="95"/>
      <c r="G11" s="95"/>
    </row>
    <row r="12" spans="1:11" s="64" customFormat="1" ht="11.25" customHeight="1" x14ac:dyDescent="0.2">
      <c r="A12" s="122" t="s">
        <v>281</v>
      </c>
      <c r="B12" s="122"/>
      <c r="C12" s="68"/>
      <c r="D12" s="68"/>
      <c r="E12" s="63"/>
      <c r="F12" s="63"/>
      <c r="G12" s="63"/>
    </row>
    <row r="13" spans="1:11" s="64" customFormat="1" ht="12.75" customHeight="1" x14ac:dyDescent="0.2">
      <c r="A13" s="122" t="s">
        <v>282</v>
      </c>
      <c r="B13" s="122"/>
      <c r="C13" s="68"/>
      <c r="D13" s="68"/>
      <c r="E13" s="63"/>
      <c r="F13" s="63"/>
      <c r="G13" s="63"/>
    </row>
    <row r="14" spans="1:11" s="64" customFormat="1" ht="12.75" customHeight="1" x14ac:dyDescent="0.2">
      <c r="A14" s="69"/>
      <c r="B14" s="70"/>
      <c r="C14" s="68"/>
      <c r="D14" s="68"/>
      <c r="E14" s="63"/>
      <c r="F14" s="63"/>
      <c r="G14" s="63"/>
    </row>
    <row r="15" spans="1:11" s="64" customFormat="1" ht="57" customHeight="1" x14ac:dyDescent="0.2">
      <c r="A15" s="69">
        <v>6</v>
      </c>
      <c r="B15" s="118" t="s">
        <v>252</v>
      </c>
      <c r="C15" s="124"/>
      <c r="D15" s="124"/>
      <c r="E15" s="63"/>
      <c r="F15" s="63"/>
      <c r="G15" s="63"/>
    </row>
    <row r="16" spans="1:11" s="64" customFormat="1" ht="21" customHeight="1" x14ac:dyDescent="0.2">
      <c r="A16" s="69">
        <v>7</v>
      </c>
      <c r="B16" s="118" t="s">
        <v>273</v>
      </c>
      <c r="C16" s="124"/>
      <c r="D16" s="124"/>
      <c r="E16" s="63"/>
      <c r="F16" s="63"/>
      <c r="G16" s="63"/>
    </row>
    <row r="17" spans="1:7" s="64" customFormat="1" ht="227.25" customHeight="1" x14ac:dyDescent="0.2">
      <c r="A17" s="69">
        <v>8</v>
      </c>
      <c r="B17" s="118" t="s">
        <v>274</v>
      </c>
      <c r="C17" s="124"/>
      <c r="D17" s="124"/>
      <c r="E17" s="63"/>
      <c r="F17" s="63"/>
      <c r="G17" s="63"/>
    </row>
    <row r="18" spans="1:7" s="64" customFormat="1" ht="67.5" customHeight="1" x14ac:dyDescent="0.2">
      <c r="A18" s="69">
        <v>9</v>
      </c>
      <c r="B18" s="118" t="s">
        <v>275</v>
      </c>
      <c r="C18" s="124"/>
      <c r="D18" s="124"/>
      <c r="E18" s="63"/>
      <c r="F18" s="63"/>
      <c r="G18" s="63"/>
    </row>
    <row r="19" spans="1:7" s="64" customFormat="1" ht="54.75" customHeight="1" x14ac:dyDescent="0.2">
      <c r="A19" s="69">
        <v>10</v>
      </c>
      <c r="B19" s="118" t="s">
        <v>290</v>
      </c>
      <c r="C19" s="124"/>
      <c r="D19" s="124"/>
      <c r="E19" s="63"/>
      <c r="F19" s="63"/>
      <c r="G19" s="63"/>
    </row>
    <row r="20" spans="1:7" s="64" customFormat="1" ht="45" customHeight="1" x14ac:dyDescent="0.2">
      <c r="A20" s="69">
        <v>11</v>
      </c>
      <c r="B20" s="118" t="s">
        <v>291</v>
      </c>
      <c r="C20" s="124"/>
      <c r="D20" s="124"/>
      <c r="E20" s="63"/>
      <c r="F20" s="63"/>
      <c r="G20" s="63"/>
    </row>
    <row r="21" spans="1:7" s="64" customFormat="1" ht="27.75" customHeight="1" x14ac:dyDescent="0.2">
      <c r="A21" s="69">
        <v>12</v>
      </c>
      <c r="B21" s="118" t="s">
        <v>276</v>
      </c>
      <c r="C21" s="124"/>
      <c r="D21" s="124"/>
      <c r="E21" s="70"/>
      <c r="F21" s="63"/>
      <c r="G21" s="63"/>
    </row>
    <row r="22" spans="1:7" s="64" customFormat="1" ht="12.75" customHeight="1" x14ac:dyDescent="0.2">
      <c r="A22" s="69"/>
      <c r="B22" s="70"/>
      <c r="C22" s="68"/>
      <c r="D22" s="68"/>
      <c r="E22" s="63"/>
      <c r="F22" s="63"/>
      <c r="G22" s="63"/>
    </row>
    <row r="23" spans="1:7" s="73" customFormat="1" ht="12" customHeight="1" x14ac:dyDescent="0.2">
      <c r="A23" s="71">
        <v>13</v>
      </c>
      <c r="B23" s="121" t="s">
        <v>292</v>
      </c>
      <c r="C23" s="121"/>
      <c r="D23" s="121"/>
      <c r="E23" s="121"/>
      <c r="F23" s="72"/>
      <c r="G23" s="72"/>
    </row>
    <row r="24" spans="1:7" s="73" customFormat="1" ht="14.25" x14ac:dyDescent="0.2">
      <c r="A24" s="71"/>
      <c r="B24" s="74"/>
      <c r="C24" s="75" t="s">
        <v>59</v>
      </c>
      <c r="D24" s="75" t="s">
        <v>95</v>
      </c>
      <c r="E24" s="72"/>
      <c r="F24" s="72"/>
      <c r="G24" s="72"/>
    </row>
    <row r="25" spans="1:7" s="73" customFormat="1" ht="12" customHeight="1" x14ac:dyDescent="0.2">
      <c r="A25" s="71"/>
      <c r="B25" s="76" t="s">
        <v>130</v>
      </c>
      <c r="C25" s="77">
        <f>C26+C27</f>
        <v>106776</v>
      </c>
      <c r="D25" s="77">
        <f>D26+D27</f>
        <v>7671</v>
      </c>
      <c r="E25" s="72"/>
      <c r="F25" s="72"/>
      <c r="G25" s="72"/>
    </row>
    <row r="26" spans="1:7" s="73" customFormat="1" ht="10.9" customHeight="1" x14ac:dyDescent="0.2">
      <c r="A26" s="71"/>
      <c r="B26" s="76" t="s">
        <v>128</v>
      </c>
      <c r="C26" s="77">
        <v>65919</v>
      </c>
      <c r="D26" s="77">
        <v>7129</v>
      </c>
      <c r="E26" s="72"/>
      <c r="F26" s="72"/>
      <c r="G26" s="72"/>
    </row>
    <row r="27" spans="1:7" s="73" customFormat="1" ht="11.45" customHeight="1" x14ac:dyDescent="0.2">
      <c r="A27" s="71"/>
      <c r="B27" s="76" t="s">
        <v>129</v>
      </c>
      <c r="C27" s="77">
        <v>40857</v>
      </c>
      <c r="D27" s="77">
        <v>542</v>
      </c>
      <c r="E27" s="72"/>
      <c r="F27" s="72"/>
      <c r="G27" s="72"/>
    </row>
    <row r="28" spans="1:7" s="73" customFormat="1" ht="10.15" customHeight="1" x14ac:dyDescent="0.2">
      <c r="A28" s="71"/>
      <c r="B28" s="76" t="s">
        <v>131</v>
      </c>
      <c r="C28" s="77">
        <v>38482</v>
      </c>
      <c r="D28" s="77">
        <v>10051</v>
      </c>
      <c r="E28" s="72"/>
      <c r="F28" s="72"/>
      <c r="G28" s="72"/>
    </row>
    <row r="29" spans="1:7" s="73" customFormat="1" ht="11.45" customHeight="1" x14ac:dyDescent="0.2">
      <c r="A29" s="71"/>
      <c r="B29" s="76" t="s">
        <v>132</v>
      </c>
      <c r="C29" s="78">
        <f>C25/C28*10</f>
        <v>27.746998596746533</v>
      </c>
      <c r="D29" s="78">
        <f>D25/D28*10</f>
        <v>7.6320764103074321</v>
      </c>
      <c r="E29" s="72"/>
      <c r="F29" s="72"/>
      <c r="G29" s="72"/>
    </row>
    <row r="30" spans="1:7" s="73" customFormat="1" ht="17.25" customHeight="1" x14ac:dyDescent="0.2">
      <c r="A30" s="71"/>
      <c r="B30" s="76" t="s">
        <v>239</v>
      </c>
      <c r="C30" s="79">
        <f>(41.1-C29)/41.1*100</f>
        <v>32.489054509132522</v>
      </c>
      <c r="D30" s="79">
        <f>(41.1-D29)/41.1*100</f>
        <v>81.430471021149799</v>
      </c>
      <c r="E30" s="72"/>
      <c r="F30" s="72"/>
      <c r="G30" s="72"/>
    </row>
    <row r="31" spans="1:7" s="73" customFormat="1" ht="17.25" customHeight="1" x14ac:dyDescent="0.2">
      <c r="A31" s="71"/>
      <c r="B31" s="76" t="s">
        <v>277</v>
      </c>
      <c r="C31" s="79"/>
      <c r="D31" s="79" t="s">
        <v>238</v>
      </c>
      <c r="E31" s="72"/>
      <c r="F31" s="72"/>
      <c r="G31" s="72"/>
    </row>
    <row r="32" spans="1:7" s="73" customFormat="1" ht="11.45" customHeight="1" x14ac:dyDescent="0.2">
      <c r="A32" s="71"/>
      <c r="B32" s="76" t="s">
        <v>133</v>
      </c>
      <c r="C32" s="77">
        <f>C25/41.1*10</f>
        <v>25979.562043795617</v>
      </c>
      <c r="D32" s="77">
        <f>D25/41.1*10</f>
        <v>1866.4233576642334</v>
      </c>
      <c r="E32" s="72"/>
      <c r="F32" s="72"/>
      <c r="G32" s="72"/>
    </row>
    <row r="33" spans="1:7" s="73" customFormat="1" ht="14.25" x14ac:dyDescent="0.2">
      <c r="A33" s="71"/>
      <c r="B33" s="76" t="s">
        <v>240</v>
      </c>
      <c r="C33" s="77">
        <f>C28-C32</f>
        <v>12502.437956204383</v>
      </c>
      <c r="D33" s="77">
        <f>D28-D32</f>
        <v>8184.5766423357663</v>
      </c>
      <c r="E33" s="72"/>
      <c r="F33" s="72"/>
      <c r="G33" s="72"/>
    </row>
    <row r="34" spans="1:7" s="73" customFormat="1" ht="24" x14ac:dyDescent="0.2">
      <c r="A34" s="71"/>
      <c r="B34" s="80" t="s">
        <v>241</v>
      </c>
      <c r="C34" s="81">
        <f>C33/C28*100</f>
        <v>32.489054509132536</v>
      </c>
      <c r="D34" s="81">
        <f>D33/D28*100</f>
        <v>81.430471021149799</v>
      </c>
      <c r="E34" s="72"/>
      <c r="F34" s="72"/>
      <c r="G34" s="72"/>
    </row>
    <row r="35" spans="1:7" s="73" customFormat="1" ht="14.25" x14ac:dyDescent="0.2">
      <c r="A35" s="71"/>
      <c r="B35" s="106" t="s">
        <v>280</v>
      </c>
      <c r="C35" s="82"/>
      <c r="D35" s="82"/>
      <c r="E35" s="72"/>
      <c r="F35" s="72"/>
      <c r="G35" s="72"/>
    </row>
    <row r="36" spans="1:7" s="73" customFormat="1" ht="14.25" x14ac:dyDescent="0.2">
      <c r="A36" s="71"/>
      <c r="B36" s="83"/>
      <c r="C36" s="82"/>
      <c r="D36" s="82"/>
      <c r="E36" s="72"/>
      <c r="F36" s="72"/>
      <c r="G36" s="72"/>
    </row>
    <row r="37" spans="1:7" s="73" customFormat="1" ht="14.25" x14ac:dyDescent="0.2">
      <c r="A37" s="71"/>
      <c r="B37" s="70"/>
      <c r="C37" s="82"/>
      <c r="D37" s="82"/>
      <c r="E37" s="72"/>
      <c r="F37" s="72"/>
      <c r="G37" s="72"/>
    </row>
    <row r="38" spans="1:7" x14ac:dyDescent="0.2"/>
    <row r="39" spans="1:7" x14ac:dyDescent="0.2">
      <c r="B39" s="129" t="s">
        <v>300</v>
      </c>
    </row>
    <row r="40" spans="1:7" hidden="1" x14ac:dyDescent="0.2"/>
    <row r="41" spans="1:7" hidden="1" x14ac:dyDescent="0.2"/>
    <row r="42" spans="1:7" hidden="1" x14ac:dyDescent="0.2"/>
    <row r="43" spans="1:7" hidden="1" x14ac:dyDescent="0.2"/>
    <row r="44" spans="1:7" hidden="1" x14ac:dyDescent="0.2"/>
    <row r="45" spans="1:7" hidden="1" x14ac:dyDescent="0.2"/>
    <row r="46" spans="1:7" hidden="1" x14ac:dyDescent="0.2"/>
    <row r="47" spans="1:7" hidden="1" x14ac:dyDescent="0.2"/>
    <row r="48" spans="1:7"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x14ac:dyDescent="0.2"/>
    <row r="74" x14ac:dyDescent="0.2"/>
    <row r="75" x14ac:dyDescent="0.2"/>
    <row r="76" x14ac:dyDescent="0.2"/>
    <row r="77" x14ac:dyDescent="0.2"/>
    <row r="78" x14ac:dyDescent="0.2"/>
    <row r="79" x14ac:dyDescent="0.2"/>
    <row r="80" x14ac:dyDescent="0.2"/>
  </sheetData>
  <mergeCells count="20">
    <mergeCell ref="B23:E23"/>
    <mergeCell ref="A13:B13"/>
    <mergeCell ref="B10:D10"/>
    <mergeCell ref="A12:B12"/>
    <mergeCell ref="B15:D15"/>
    <mergeCell ref="B16:D16"/>
    <mergeCell ref="B17:D17"/>
    <mergeCell ref="B18:D18"/>
    <mergeCell ref="B19:D19"/>
    <mergeCell ref="B21:D21"/>
    <mergeCell ref="B20:D20"/>
    <mergeCell ref="A11:D11"/>
    <mergeCell ref="A1:E1"/>
    <mergeCell ref="A3:D3"/>
    <mergeCell ref="B4:D4"/>
    <mergeCell ref="B5:D5"/>
    <mergeCell ref="B6:D6"/>
    <mergeCell ref="B7:E7"/>
    <mergeCell ref="B8:D8"/>
    <mergeCell ref="B9:D9"/>
  </mergeCells>
  <phoneticPr fontId="1" type="noConversion"/>
  <pageMargins left="0.78740157480314965" right="0.78740157480314965" top="0.98425196850393704" bottom="0.98425196850393704" header="0.51181102362204722" footer="0.51181102362204722"/>
  <pageSetup paperSize="9" scale="89" fitToHeight="0" orientation="portrait" r:id="rId1"/>
  <headerFooter alignWithMargins="0">
    <oddFooter>&amp;L&amp;"Arial,Gras"&amp;8Table 36 &amp;"Arial,Normal"| Sources, notes and definitions</oddFooter>
  </headerFooter>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Data Table B.11 (Print)</vt:lpstr>
      <vt:lpstr>Table B.11 Sources (Print)</vt:lpstr>
      <vt:lpstr>'Data Table B.11 (Print)'!Print_Area</vt:lpstr>
      <vt:lpstr>'Table B.11 Sources (Print)'!Print_Area</vt:lpstr>
      <vt:lpstr>'Data Table B.11 (Print)'!Print_Titles</vt:lpstr>
    </vt:vector>
  </TitlesOfParts>
  <Company>ILO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Flobo</cp:lastModifiedBy>
  <cp:lastPrinted>2014-06-10T07:12:39Z</cp:lastPrinted>
  <dcterms:created xsi:type="dcterms:W3CDTF">2009-11-13T08:27:05Z</dcterms:created>
  <dcterms:modified xsi:type="dcterms:W3CDTF">2014-06-10T07:27:57Z</dcterms:modified>
</cp:coreProperties>
</file>